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bookViews>
    <workbookView xWindow="8955" yWindow="4185" windowWidth="18990" windowHeight="12660"/>
  </bookViews>
  <sheets>
    <sheet name="Project BOM" sheetId="3" r:id="rId1"/>
  </sheets>
  <calcPr calcId="162913"/>
</workbook>
</file>

<file path=xl/calcChain.xml><?xml version="1.0" encoding="utf-8"?>
<calcChain xmlns="http://schemas.openxmlformats.org/spreadsheetml/2006/main">
  <c r="B25" i="3" l="1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 l="1"/>
  <c r="B10" i="3"/>
  <c r="D8" i="3"/>
  <c r="E8" i="3"/>
</calcChain>
</file>

<file path=xl/sharedStrings.xml><?xml version="1.0" encoding="utf-8"?>
<sst xmlns="http://schemas.openxmlformats.org/spreadsheetml/2006/main" count="203" uniqueCount="129">
  <si>
    <t>Source Data From:</t>
  </si>
  <si>
    <t>Project:</t>
  </si>
  <si>
    <t>Variant:</t>
  </si>
  <si>
    <t>Print Date:</t>
  </si>
  <si>
    <t>Report Date:</t>
  </si>
  <si>
    <t>#</t>
  </si>
  <si>
    <t>Bill of Materials</t>
  </si>
  <si>
    <t>Solution Engineering Center
Piestany</t>
  </si>
  <si>
    <t>BLE-SWITCH001-GEVB.PrjPcb</t>
  </si>
  <si>
    <t>standard_board</t>
  </si>
  <si>
    <t>9/8/2020</t>
  </si>
  <si>
    <t>8:21:47 PM</t>
  </si>
  <si>
    <t>Designator</t>
  </si>
  <si>
    <t>C1</t>
  </si>
  <si>
    <t>C3, C4, C7, C8</t>
  </si>
  <si>
    <t>C5</t>
  </si>
  <si>
    <t>C6</t>
  </si>
  <si>
    <t>D1</t>
  </si>
  <si>
    <t>D2</t>
  </si>
  <si>
    <t>PB1</t>
  </si>
  <si>
    <t>PROG</t>
  </si>
  <si>
    <t>R2, R3</t>
  </si>
  <si>
    <t>R4, R7, R8</t>
  </si>
  <si>
    <t>R5</t>
  </si>
  <si>
    <t>R6</t>
  </si>
  <si>
    <t>U1, U3</t>
  </si>
  <si>
    <t>U2</t>
  </si>
  <si>
    <t>U4</t>
  </si>
  <si>
    <t>VBAT_VDDO</t>
  </si>
  <si>
    <t>Comment</t>
  </si>
  <si>
    <t>33 uF</t>
  </si>
  <si>
    <t>1 µF</t>
  </si>
  <si>
    <t>100 nF</t>
  </si>
  <si>
    <t>5n6</t>
  </si>
  <si>
    <t>NSR1030QMUTWG</t>
  </si>
  <si>
    <t>MM3Z6V2ST1G</t>
  </si>
  <si>
    <t>AFIG-0007</t>
  </si>
  <si>
    <t>613 002 111 21</t>
  </si>
  <si>
    <t>0R</t>
  </si>
  <si>
    <t>68</t>
  </si>
  <si>
    <t>10k</t>
  </si>
  <si>
    <t>100k</t>
  </si>
  <si>
    <t>NCP170BMX330TCG</t>
  </si>
  <si>
    <t>NCP302LSN27</t>
  </si>
  <si>
    <t>RSL10 SiP</t>
  </si>
  <si>
    <t>613 003 111 21</t>
  </si>
  <si>
    <t>Description</t>
  </si>
  <si>
    <t>Tantalum capacitor 33µF 10V ± 20 % Vishay</t>
  </si>
  <si>
    <t>MLC capacitor 1µF 25V X7R 10% Murata</t>
  </si>
  <si>
    <t>MLC capacitor 100nF 16V X5R 5% Murata</t>
  </si>
  <si>
    <t>MLC capacitor 5n6 25V C0G 5% Murata</t>
  </si>
  <si>
    <t>Full bridge Schottky diode  30 V 1 Amp UDFN4 ON Semiconductor</t>
  </si>
  <si>
    <t>Zener diode 6.2V 300 mW SOD323 ON Semiconductor</t>
  </si>
  <si>
    <t>Energy harvesting generator/switch 15V ZF Electronics</t>
  </si>
  <si>
    <t>Header 1×2 pins PTH 2.54mm pitch Gold Würth Elektronik</t>
  </si>
  <si>
    <t>SMD thick film resistor 0R  0603 100 mW, AEC-Q200, Panasonic</t>
  </si>
  <si>
    <t>SMD thick film resistor 68R 0402 1% 100 mW Panasonic</t>
  </si>
  <si>
    <t>SMD thick film resistor 10k  0603 1% 100 mW Panasonic</t>
  </si>
  <si>
    <t>SMD thick film resistor 100k 0402 1% 100 mW Panasonic</t>
  </si>
  <si>
    <t>LDO Regulator, 150 mA, Ultra-Low Iq, 3.3V without Auto Discharge ON Semiconductor</t>
  </si>
  <si>
    <t>Low current 2.7 V voltage detector with active low CMOS RESET output ON Semiconductor</t>
  </si>
  <si>
    <t>RSL10: Radio SoC, Bluetooth® 5 Certified IC System in Package (SiP) ON Semiconductor</t>
  </si>
  <si>
    <t>PTH vertical male header 3 pins 2.54 mm pitch Würth Elektronik</t>
  </si>
  <si>
    <t>LibRef</t>
  </si>
  <si>
    <t>T55T336M010C0070</t>
  </si>
  <si>
    <t>GRM188R71E105KA12D</t>
  </si>
  <si>
    <t>GRM155R61C104JA88D</t>
  </si>
  <si>
    <t>GRM1885C1E562JA01D</t>
  </si>
  <si>
    <t>61300211121</t>
  </si>
  <si>
    <t>ERJ-3GEY0R00V</t>
  </si>
  <si>
    <t>ERJ2RKF68R0X</t>
  </si>
  <si>
    <t>ERJ3EKF1002V</t>
  </si>
  <si>
    <t>ERJ2RKF1003X</t>
  </si>
  <si>
    <t>NCP302LSN27T1G</t>
  </si>
  <si>
    <t>NCH-RSL10-101S51</t>
  </si>
  <si>
    <t>61300311121</t>
  </si>
  <si>
    <t>SourceLibraryName</t>
  </si>
  <si>
    <t>capacitors.SVNDbLib</t>
  </si>
  <si>
    <t>diodes.SVNDbLib</t>
  </si>
  <si>
    <t>switches.SVNDbLib</t>
  </si>
  <si>
    <t>connectors.SVNDbLib</t>
  </si>
  <si>
    <t>resistors.SVNDbLib</t>
  </si>
  <si>
    <t>ics.SVNDbLib</t>
  </si>
  <si>
    <t>Manufacturer</t>
  </si>
  <si>
    <t>Vishay</t>
  </si>
  <si>
    <t>Murata</t>
  </si>
  <si>
    <t>ON Semiconductor</t>
  </si>
  <si>
    <t>ZF Electronics</t>
  </si>
  <si>
    <t>Würth Elektronik</t>
  </si>
  <si>
    <t>Panasonic</t>
  </si>
  <si>
    <t>Manufacturer Part Number</t>
  </si>
  <si>
    <t>Supplier</t>
  </si>
  <si>
    <t>Digi-Key</t>
  </si>
  <si>
    <t>Mouser</t>
  </si>
  <si>
    <t>Farnell</t>
  </si>
  <si>
    <t>Supplier Part Number</t>
  </si>
  <si>
    <t>718-2077-1-ND</t>
  </si>
  <si>
    <t>490-5307-1-ND</t>
  </si>
  <si>
    <t>81-GRM155R61C104JA8D</t>
  </si>
  <si>
    <t>81-GRM1885C1E562JA1D</t>
  </si>
  <si>
    <t>NSR1030QMUTWGOSCT-ND</t>
  </si>
  <si>
    <t>MM3Z6V2ST1GOSCT-ND</t>
  </si>
  <si>
    <t>CH721-ND</t>
  </si>
  <si>
    <t>732-5315-ND</t>
  </si>
  <si>
    <t>P0.0GCT-ND</t>
  </si>
  <si>
    <t>2302508</t>
  </si>
  <si>
    <t>P10.0KHCT-ND</t>
  </si>
  <si>
    <t>2302839</t>
  </si>
  <si>
    <t>NCP170BMX330TCGOSCT-ND</t>
  </si>
  <si>
    <t>NCP302LSN27T1GOSCT-ND</t>
  </si>
  <si>
    <t>NCH-RSL10-101S51-ACGOSCT-ND</t>
  </si>
  <si>
    <t>732-5316-ND</t>
  </si>
  <si>
    <t>Supplier 2</t>
  </si>
  <si>
    <t>Supplier Part Number 2</t>
  </si>
  <si>
    <t>74-T55T336M010C0070</t>
  </si>
  <si>
    <t>81-GRM188R71E105KA2D</t>
  </si>
  <si>
    <t>863-NSR1030QMUTWG</t>
  </si>
  <si>
    <t>863-MM3Z6V2ST1G</t>
  </si>
  <si>
    <t>540-AFIG-0007</t>
  </si>
  <si>
    <t>710-61300211121</t>
  </si>
  <si>
    <t>667-ERJ-3GEY0R00V</t>
  </si>
  <si>
    <t>667-ERJ-2RKF68R0X</t>
  </si>
  <si>
    <t>667-ERJ-3EKF1002V</t>
  </si>
  <si>
    <t>667-ERJ-2RKF1003X</t>
  </si>
  <si>
    <t>863-NCP170BMX330TCG</t>
  </si>
  <si>
    <t>863-NCP302LSN27T1G</t>
  </si>
  <si>
    <t>863-NCHRSL1010S51ACG</t>
  </si>
  <si>
    <t>710-61300311121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</si>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</sst>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mm\ yyyy"/>
    <numFmt numFmtId="165" formatCode="#\ ##0.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1"/>
      <color indexed="10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7"/>
      <color indexed="10"/>
      <name val="Calibri"/>
      <family val="2"/>
      <scheme val="minor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0" fontId="5" fillId="2" borderId="1" xfId="0" applyFont="1" applyFill="1" applyBorder="1" applyAlignment="1"/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 applyAlignment="1"/>
    <xf numFmtId="0" fontId="4" fillId="2" borderId="2" xfId="0" applyFont="1" applyFill="1" applyBorder="1" applyAlignment="1"/>
    <xf numFmtId="0" fontId="6" fillId="2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0" fillId="0" borderId="0" xfId="0" applyBorder="1" applyAlignment="1">
      <alignment vertical="top"/>
    </xf>
    <xf numFmtId="0" fontId="3" fillId="0" borderId="3" xfId="0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10" fillId="0" borderId="4" xfId="0" applyNumberFormat="1" applyFont="1" applyFill="1" applyBorder="1" applyAlignment="1">
      <alignment vertical="top"/>
    </xf>
    <xf numFmtId="0" fontId="0" fillId="0" borderId="5" xfId="0" applyBorder="1" applyAlignment="1">
      <alignment horizontal="right" vertical="top"/>
    </xf>
    <xf numFmtId="0" fontId="11" fillId="0" borderId="4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4" fillId="2" borderId="6" xfId="0" applyFont="1" applyFill="1" applyBorder="1" applyAlignment="1"/>
    <xf numFmtId="0" fontId="13" fillId="2" borderId="0" xfId="0" applyFont="1" applyFill="1" applyBorder="1" applyAlignment="1"/>
    <xf numFmtId="0" fontId="13" fillId="2" borderId="2" xfId="0" applyFont="1" applyFill="1" applyBorder="1" applyAlignment="1"/>
    <xf numFmtId="20" fontId="1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21" fontId="13" fillId="2" borderId="2" xfId="0" applyNumberFormat="1" applyFont="1" applyFill="1" applyBorder="1" applyAlignment="1">
      <alignment horizontal="center" vertical="center"/>
    </xf>
    <xf numFmtId="14" fontId="13" fillId="2" borderId="2" xfId="0" applyNumberFormat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right" vertical="center" wrapText="1" indent="1"/>
    </xf>
    <xf numFmtId="1" fontId="15" fillId="0" borderId="10" xfId="0" applyNumberFormat="1" applyFont="1" applyFill="1" applyBorder="1" applyAlignment="1">
      <alignment horizontal="right" vertical="center" wrapText="1" indent="2"/>
    </xf>
    <xf numFmtId="165" fontId="15" fillId="4" borderId="11" xfId="0" applyNumberFormat="1" applyFont="1" applyFill="1" applyBorder="1" applyAlignment="1">
      <alignment horizontal="right" vertical="center" wrapText="1" indent="1"/>
    </xf>
    <xf numFmtId="1" fontId="15" fillId="4" borderId="10" xfId="0" applyNumberFormat="1" applyFont="1" applyFill="1" applyBorder="1" applyAlignment="1">
      <alignment horizontal="right" vertical="center" wrapText="1" indent="2"/>
    </xf>
    <xf numFmtId="0" fontId="11" fillId="0" borderId="4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9" fillId="2" borderId="0" xfId="0" quotePrefix="1" applyFont="1" applyFill="1" applyBorder="1" applyAlignment="1">
      <alignment vertical="center"/>
    </xf>
    <xf numFmtId="0" fontId="8" fillId="2" borderId="0" xfId="0" quotePrefix="1" applyFont="1" applyFill="1" applyBorder="1" applyAlignment="1">
      <alignment horizontal="left" vertical="center"/>
    </xf>
    <xf numFmtId="164" fontId="13" fillId="2" borderId="0" xfId="0" quotePrefix="1" applyNumberFormat="1" applyFont="1" applyFill="1" applyBorder="1" applyAlignment="1">
      <alignment horizontal="center" vertical="center"/>
    </xf>
    <xf numFmtId="20" fontId="13" fillId="2" borderId="0" xfId="0" quotePrefix="1" applyNumberFormat="1" applyFont="1" applyFill="1" applyBorder="1" applyAlignment="1">
      <alignment horizontal="center" vertical="center"/>
    </xf>
    <xf numFmtId="0" fontId="14" fillId="3" borderId="9" xfId="0" quotePrefix="1" applyFont="1" applyFill="1" applyBorder="1" applyAlignment="1">
      <alignment horizontal="center" vertical="center" wrapText="1"/>
    </xf>
    <xf numFmtId="49" fontId="15" fillId="0" borderId="12" xfId="0" quotePrefix="1" applyNumberFormat="1" applyFont="1" applyFill="1" applyBorder="1" applyAlignment="1">
      <alignment horizontal="left" vertical="center" wrapText="1"/>
    </xf>
    <xf numFmtId="49" fontId="15" fillId="4" borderId="12" xfId="0" quotePrefix="1" applyNumberFormat="1" applyFont="1" applyFill="1" applyBorder="1" applyAlignment="1">
      <alignment horizontal="left" vertical="center" wrapText="1"/>
    </xf>
    <xf numFmtId="49" fontId="15" fillId="0" borderId="12" xfId="0" quotePrefix="1" applyNumberFormat="1" applyFont="1" applyFill="1" applyBorder="1" applyAlignment="1">
      <alignment horizontal="center" vertical="center" wrapText="1"/>
    </xf>
    <xf numFmtId="49" fontId="15" fillId="4" borderId="12" xfId="0" quotePrefix="1" applyNumberFormat="1" applyFont="1" applyFill="1" applyBorder="1" applyAlignment="1">
      <alignment horizontal="center" vertical="center" wrapText="1"/>
    </xf>
    <xf numFmtId="49" fontId="16" fillId="0" borderId="12" xfId="0" quotePrefix="1" applyNumberFormat="1" applyFont="1" applyFill="1" applyBorder="1" applyAlignment="1">
      <alignment horizontal="center" vertical="center" wrapText="1"/>
    </xf>
    <xf numFmtId="49" fontId="16" fillId="4" borderId="12" xfId="0" quotePrefix="1" applyNumberFormat="1" applyFont="1" applyFill="1" applyBorder="1" applyAlignment="1">
      <alignment horizontal="center" vertical="center" wrapText="1"/>
    </xf>
    <xf numFmtId="49" fontId="17" fillId="0" borderId="12" xfId="1" quotePrefix="1" applyNumberFormat="1" applyFill="1" applyBorder="1" applyAlignment="1">
      <alignment horizontal="center" vertical="center" wrapText="1"/>
    </xf>
    <xf numFmtId="49" fontId="17" fillId="4" borderId="12" xfId="1" quotePrefix="1" applyNumberFormat="1" applyFill="1" applyBorder="1" applyAlignment="1">
      <alignment horizontal="center" vertical="center" wrapText="1"/>
    </xf>
    <xf numFmtId="0" fontId="14" fillId="3" borderId="10" xfId="0" quotePrefix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96051</xdr:colOff>
      <xdr:row>1</xdr:row>
      <xdr:rowOff>201385</xdr:rowOff>
    </xdr:from>
    <xdr:ext cx="637727" cy="637727"/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98108" y="326571"/>
          <a:ext cx="637727" cy="637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70"/>
  <sheetViews>
    <sheetView showGridLines="0" tabSelected="1" zoomScale="70" zoomScaleNormal="70" zoomScaleSheetLayoutView="115" zoomScalePageLayoutView="70" workbookViewId="0">
      <selection activeCell="R3" sqref="R3"/>
    </sheetView>
  </sheetViews>
  <sheetFormatPr defaultRowHeight="12.75" x14ac:dyDescent="0.2"/>
  <cols>
    <col min="1" max="1" width="1.28515625" style="1" customWidth="1"/>
    <col min="2" max="2" width="7.28515625" style="1" customWidth="1"/>
    <col min="3" max="3" width="28.7109375" style="4" customWidth="1"/>
    <col min="4" max="4" width="17.7109375" style="4" customWidth="1"/>
    <col min="5" max="5" width="61.42578125" style="4" customWidth="1"/>
    <col min="6" max="7" width="31.7109375" style="4" customWidth="1"/>
    <col min="8" max="8" width="28.85546875" style="4" customWidth="1"/>
    <col min="9" max="9" width="25.28515625" style="4" customWidth="1"/>
    <col min="10" max="10" width="18" style="1" customWidth="1"/>
    <col min="11" max="11" width="29.28515625" style="1" customWidth="1"/>
    <col min="12" max="12" width="18" style="1" customWidth="1"/>
    <col min="13" max="13" width="28.85546875" style="1" customWidth="1"/>
    <col min="14" max="14" width="13.28515625" style="1" customWidth="1"/>
    <col min="15" max="15" width="10" style="1" customWidth="1"/>
    <col min="16" max="16384" width="9.140625" style="1"/>
  </cols>
  <sheetData>
    <row r="1" spans="1:15" ht="9.75" customHeight="1" thickBot="1" x14ac:dyDescent="0.25">
      <c r="A1" s="12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4"/>
    </row>
    <row r="2" spans="1:15" ht="37.5" customHeight="1" x14ac:dyDescent="0.2">
      <c r="A2" s="13"/>
      <c r="B2" s="16"/>
      <c r="C2" s="18" t="s">
        <v>1</v>
      </c>
      <c r="D2" s="42" t="s">
        <v>8</v>
      </c>
      <c r="E2" s="16"/>
      <c r="F2" s="16"/>
      <c r="G2" s="16"/>
      <c r="H2" s="16"/>
      <c r="I2" s="16"/>
      <c r="K2" s="19"/>
      <c r="L2" s="21"/>
      <c r="M2" s="36" t="s">
        <v>6</v>
      </c>
      <c r="N2" s="20"/>
    </row>
    <row r="3" spans="1:15" ht="23.25" customHeight="1" x14ac:dyDescent="0.2">
      <c r="A3" s="13"/>
      <c r="B3" s="5"/>
      <c r="C3" s="17" t="s">
        <v>0</v>
      </c>
      <c r="D3" s="43" t="s">
        <v>8</v>
      </c>
      <c r="E3" s="37"/>
      <c r="F3" s="37"/>
      <c r="G3" s="37"/>
      <c r="H3" s="37"/>
      <c r="I3" s="37"/>
      <c r="J3" s="37"/>
      <c r="K3" s="5"/>
      <c r="L3" s="5"/>
      <c r="M3" s="5"/>
      <c r="N3" s="7"/>
    </row>
    <row r="4" spans="1:15" ht="14.25" customHeight="1" x14ac:dyDescent="0.2">
      <c r="A4" s="13"/>
      <c r="B4" s="5"/>
      <c r="C4" s="17" t="s">
        <v>1</v>
      </c>
      <c r="D4" s="43" t="s">
        <v>8</v>
      </c>
      <c r="E4" s="37"/>
      <c r="F4" s="37"/>
      <c r="G4" s="37"/>
      <c r="H4" s="37"/>
      <c r="I4" s="37"/>
      <c r="J4" s="37"/>
      <c r="K4" s="6"/>
      <c r="L4" s="6"/>
      <c r="M4" s="6"/>
      <c r="N4" s="7"/>
    </row>
    <row r="5" spans="1:15" ht="21" customHeight="1" x14ac:dyDescent="0.2">
      <c r="A5" s="13"/>
      <c r="B5" s="5"/>
      <c r="C5" s="17" t="s">
        <v>2</v>
      </c>
      <c r="D5" s="43" t="s">
        <v>9</v>
      </c>
      <c r="E5" s="37"/>
      <c r="F5" s="37"/>
      <c r="G5" s="37"/>
      <c r="H5" s="37"/>
      <c r="I5" s="37"/>
      <c r="J5" s="37"/>
      <c r="K5" s="6"/>
      <c r="L5" s="6"/>
      <c r="M5" s="38" t="s">
        <v>7</v>
      </c>
      <c r="N5" s="39"/>
    </row>
    <row r="6" spans="1:15" x14ac:dyDescent="0.2">
      <c r="A6" s="13"/>
      <c r="B6" s="23"/>
      <c r="C6" s="10"/>
      <c r="D6" s="10"/>
      <c r="E6" s="8"/>
      <c r="F6" s="8"/>
      <c r="G6" s="8"/>
      <c r="H6" s="8"/>
      <c r="I6" s="8"/>
      <c r="J6" s="9"/>
      <c r="K6" s="9"/>
      <c r="L6" s="9"/>
      <c r="M6" s="40"/>
      <c r="N6" s="41"/>
    </row>
    <row r="7" spans="1:15" ht="15.75" customHeight="1" x14ac:dyDescent="0.25">
      <c r="A7" s="13"/>
      <c r="B7" s="11"/>
      <c r="C7" s="24" t="s">
        <v>4</v>
      </c>
      <c r="D7" s="44" t="s">
        <v>10</v>
      </c>
      <c r="E7" s="45" t="s">
        <v>11</v>
      </c>
      <c r="F7" s="26"/>
      <c r="G7" s="26"/>
      <c r="H7" s="26"/>
      <c r="I7" s="26"/>
      <c r="J7" s="11"/>
      <c r="K7" s="11"/>
      <c r="L7" s="11"/>
      <c r="M7" s="11"/>
      <c r="N7" s="22"/>
    </row>
    <row r="8" spans="1:15" ht="15.75" customHeight="1" x14ac:dyDescent="0.25">
      <c r="A8" s="13"/>
      <c r="B8" s="9"/>
      <c r="C8" s="25" t="s">
        <v>3</v>
      </c>
      <c r="D8" s="30">
        <f ca="1">TODAY()</f>
        <v>44082</v>
      </c>
      <c r="E8" s="29">
        <f ca="1">NOW()</f>
        <v>44082.848558680555</v>
      </c>
      <c r="F8" s="26"/>
      <c r="G8" s="26"/>
      <c r="H8" s="26"/>
      <c r="I8" s="26"/>
      <c r="J8" s="11"/>
      <c r="K8" s="11"/>
      <c r="L8" s="11"/>
      <c r="M8" s="11"/>
      <c r="N8" s="7"/>
    </row>
    <row r="9" spans="1:15" s="2" customFormat="1" ht="36.75" customHeight="1" x14ac:dyDescent="0.2">
      <c r="A9" s="13"/>
      <c r="B9" s="31" t="s">
        <v>5</v>
      </c>
      <c r="C9" s="46" t="s">
        <v>12</v>
      </c>
      <c r="D9" s="46" t="s">
        <v>29</v>
      </c>
      <c r="E9" s="46" t="s">
        <v>46</v>
      </c>
      <c r="F9" s="46" t="s">
        <v>63</v>
      </c>
      <c r="G9" s="46" t="s">
        <v>76</v>
      </c>
      <c r="H9" s="46" t="s">
        <v>83</v>
      </c>
      <c r="I9" s="46" t="s">
        <v>90</v>
      </c>
      <c r="J9" s="46" t="s">
        <v>91</v>
      </c>
      <c r="K9" s="46" t="s">
        <v>95</v>
      </c>
      <c r="L9" s="46" t="s">
        <v>112</v>
      </c>
      <c r="M9" s="46" t="s">
        <v>113</v>
      </c>
      <c r="N9" s="55" t="s">
        <v>128</v>
      </c>
    </row>
    <row r="10" spans="1:15" s="3" customFormat="1" x14ac:dyDescent="0.2">
      <c r="A10" s="13"/>
      <c r="B10" s="32">
        <f>ROW(B10) - ROW($B$9)</f>
        <v>1</v>
      </c>
      <c r="C10" s="47" t="s">
        <v>13</v>
      </c>
      <c r="D10" s="49" t="s">
        <v>30</v>
      </c>
      <c r="E10" s="47" t="s">
        <v>47</v>
      </c>
      <c r="F10" s="51" t="s">
        <v>64</v>
      </c>
      <c r="G10" s="49" t="s">
        <v>77</v>
      </c>
      <c r="H10" s="49" t="s">
        <v>84</v>
      </c>
      <c r="I10" s="49" t="s">
        <v>64</v>
      </c>
      <c r="J10" s="49" t="s">
        <v>92</v>
      </c>
      <c r="K10" s="49" t="s">
        <v>96</v>
      </c>
      <c r="L10" s="49" t="s">
        <v>93</v>
      </c>
      <c r="M10" s="53" t="s">
        <v>114</v>
      </c>
      <c r="N10" s="33">
        <v>1</v>
      </c>
    </row>
    <row r="11" spans="1:15" s="3" customFormat="1" x14ac:dyDescent="0.2">
      <c r="A11" s="13"/>
      <c r="B11" s="34">
        <f>ROW(B11) - ROW($B$9)</f>
        <v>2</v>
      </c>
      <c r="C11" s="48" t="s">
        <v>14</v>
      </c>
      <c r="D11" s="50" t="s">
        <v>31</v>
      </c>
      <c r="E11" s="48" t="s">
        <v>48</v>
      </c>
      <c r="F11" s="52" t="s">
        <v>65</v>
      </c>
      <c r="G11" s="50" t="s">
        <v>77</v>
      </c>
      <c r="H11" s="50" t="s">
        <v>85</v>
      </c>
      <c r="I11" s="50" t="s">
        <v>65</v>
      </c>
      <c r="J11" s="50" t="s">
        <v>92</v>
      </c>
      <c r="K11" s="50" t="s">
        <v>97</v>
      </c>
      <c r="L11" s="50" t="s">
        <v>93</v>
      </c>
      <c r="M11" s="54" t="s">
        <v>115</v>
      </c>
      <c r="N11" s="35">
        <v>4</v>
      </c>
    </row>
    <row r="12" spans="1:15" s="3" customFormat="1" x14ac:dyDescent="0.2">
      <c r="A12" s="13"/>
      <c r="B12" s="32">
        <f>ROW(B12) - ROW($B$9)</f>
        <v>3</v>
      </c>
      <c r="C12" s="47" t="s">
        <v>15</v>
      </c>
      <c r="D12" s="49" t="s">
        <v>32</v>
      </c>
      <c r="E12" s="47" t="s">
        <v>49</v>
      </c>
      <c r="F12" s="51" t="s">
        <v>66</v>
      </c>
      <c r="G12" s="49" t="s">
        <v>77</v>
      </c>
      <c r="H12" s="49" t="s">
        <v>85</v>
      </c>
      <c r="I12" s="49" t="s">
        <v>66</v>
      </c>
      <c r="J12" s="49" t="s">
        <v>93</v>
      </c>
      <c r="K12" s="49" t="s">
        <v>98</v>
      </c>
      <c r="L12" s="49" t="s">
        <v>85</v>
      </c>
      <c r="M12" s="53" t="s">
        <v>66</v>
      </c>
      <c r="N12" s="33">
        <v>1</v>
      </c>
    </row>
    <row r="13" spans="1:15" s="3" customFormat="1" x14ac:dyDescent="0.2">
      <c r="A13" s="13"/>
      <c r="B13" s="34">
        <f>ROW(B13) - ROW($B$9)</f>
        <v>4</v>
      </c>
      <c r="C13" s="48" t="s">
        <v>16</v>
      </c>
      <c r="D13" s="50" t="s">
        <v>33</v>
      </c>
      <c r="E13" s="48" t="s">
        <v>50</v>
      </c>
      <c r="F13" s="52" t="s">
        <v>67</v>
      </c>
      <c r="G13" s="50" t="s">
        <v>77</v>
      </c>
      <c r="H13" s="50" t="s">
        <v>85</v>
      </c>
      <c r="I13" s="50" t="s">
        <v>67</v>
      </c>
      <c r="J13" s="50" t="s">
        <v>93</v>
      </c>
      <c r="K13" s="50" t="s">
        <v>99</v>
      </c>
      <c r="L13" s="50" t="s">
        <v>85</v>
      </c>
      <c r="M13" s="54" t="s">
        <v>67</v>
      </c>
      <c r="N13" s="35">
        <v>1</v>
      </c>
    </row>
    <row r="14" spans="1:15" s="3" customFormat="1" x14ac:dyDescent="0.2">
      <c r="A14" s="13"/>
      <c r="B14" s="32">
        <f>ROW(B14) - ROW($B$9)</f>
        <v>5</v>
      </c>
      <c r="C14" s="47" t="s">
        <v>17</v>
      </c>
      <c r="D14" s="49" t="s">
        <v>34</v>
      </c>
      <c r="E14" s="47" t="s">
        <v>51</v>
      </c>
      <c r="F14" s="51" t="s">
        <v>34</v>
      </c>
      <c r="G14" s="49" t="s">
        <v>78</v>
      </c>
      <c r="H14" s="49" t="s">
        <v>86</v>
      </c>
      <c r="I14" s="49" t="s">
        <v>34</v>
      </c>
      <c r="J14" s="49" t="s">
        <v>92</v>
      </c>
      <c r="K14" s="49" t="s">
        <v>100</v>
      </c>
      <c r="L14" s="49" t="s">
        <v>93</v>
      </c>
      <c r="M14" s="53" t="s">
        <v>116</v>
      </c>
      <c r="N14" s="33">
        <v>1</v>
      </c>
    </row>
    <row r="15" spans="1:15" s="3" customFormat="1" x14ac:dyDescent="0.2">
      <c r="A15" s="13"/>
      <c r="B15" s="34">
        <f>ROW(B15) - ROW($B$9)</f>
        <v>6</v>
      </c>
      <c r="C15" s="48" t="s">
        <v>18</v>
      </c>
      <c r="D15" s="50" t="s">
        <v>35</v>
      </c>
      <c r="E15" s="48" t="s">
        <v>52</v>
      </c>
      <c r="F15" s="52" t="s">
        <v>35</v>
      </c>
      <c r="G15" s="50" t="s">
        <v>78</v>
      </c>
      <c r="H15" s="50" t="s">
        <v>86</v>
      </c>
      <c r="I15" s="50" t="s">
        <v>35</v>
      </c>
      <c r="J15" s="50" t="s">
        <v>92</v>
      </c>
      <c r="K15" s="50" t="s">
        <v>101</v>
      </c>
      <c r="L15" s="50" t="s">
        <v>93</v>
      </c>
      <c r="M15" s="54" t="s">
        <v>117</v>
      </c>
      <c r="N15" s="35">
        <v>1</v>
      </c>
    </row>
    <row r="16" spans="1:15" s="3" customFormat="1" x14ac:dyDescent="0.2">
      <c r="A16" s="13"/>
      <c r="B16" s="32">
        <f>ROW(B16) - ROW($B$9)</f>
        <v>7</v>
      </c>
      <c r="C16" s="47" t="s">
        <v>19</v>
      </c>
      <c r="D16" s="49" t="s">
        <v>36</v>
      </c>
      <c r="E16" s="47" t="s">
        <v>53</v>
      </c>
      <c r="F16" s="51" t="s">
        <v>36</v>
      </c>
      <c r="G16" s="49" t="s">
        <v>79</v>
      </c>
      <c r="H16" s="49" t="s">
        <v>87</v>
      </c>
      <c r="I16" s="49" t="s">
        <v>36</v>
      </c>
      <c r="J16" s="49" t="s">
        <v>92</v>
      </c>
      <c r="K16" s="49" t="s">
        <v>102</v>
      </c>
      <c r="L16" s="49" t="s">
        <v>93</v>
      </c>
      <c r="M16" s="53" t="s">
        <v>118</v>
      </c>
      <c r="N16" s="33">
        <v>1</v>
      </c>
    </row>
    <row r="17" spans="1:14" s="3" customFormat="1" x14ac:dyDescent="0.2">
      <c r="A17" s="13"/>
      <c r="B17" s="34">
        <f>ROW(B17) - ROW($B$9)</f>
        <v>8</v>
      </c>
      <c r="C17" s="48" t="s">
        <v>20</v>
      </c>
      <c r="D17" s="50" t="s">
        <v>37</v>
      </c>
      <c r="E17" s="48" t="s">
        <v>54</v>
      </c>
      <c r="F17" s="52" t="s">
        <v>68</v>
      </c>
      <c r="G17" s="50" t="s">
        <v>80</v>
      </c>
      <c r="H17" s="50" t="s">
        <v>88</v>
      </c>
      <c r="I17" s="50" t="s">
        <v>68</v>
      </c>
      <c r="J17" s="50" t="s">
        <v>92</v>
      </c>
      <c r="K17" s="50" t="s">
        <v>103</v>
      </c>
      <c r="L17" s="50" t="s">
        <v>93</v>
      </c>
      <c r="M17" s="54" t="s">
        <v>119</v>
      </c>
      <c r="N17" s="35">
        <v>1</v>
      </c>
    </row>
    <row r="18" spans="1:14" s="3" customFormat="1" x14ac:dyDescent="0.2">
      <c r="A18" s="13"/>
      <c r="B18" s="32">
        <f>ROW(B18) - ROW($B$9)</f>
        <v>9</v>
      </c>
      <c r="C18" s="47" t="s">
        <v>21</v>
      </c>
      <c r="D18" s="49" t="s">
        <v>38</v>
      </c>
      <c r="E18" s="47" t="s">
        <v>55</v>
      </c>
      <c r="F18" s="51" t="s">
        <v>69</v>
      </c>
      <c r="G18" s="49" t="s">
        <v>81</v>
      </c>
      <c r="H18" s="49" t="s">
        <v>89</v>
      </c>
      <c r="I18" s="49" t="s">
        <v>69</v>
      </c>
      <c r="J18" s="49" t="s">
        <v>92</v>
      </c>
      <c r="K18" s="49" t="s">
        <v>104</v>
      </c>
      <c r="L18" s="49" t="s">
        <v>93</v>
      </c>
      <c r="M18" s="53" t="s">
        <v>120</v>
      </c>
      <c r="N18" s="33">
        <v>2</v>
      </c>
    </row>
    <row r="19" spans="1:14" s="3" customFormat="1" x14ac:dyDescent="0.2">
      <c r="A19" s="13"/>
      <c r="B19" s="34">
        <f>ROW(B19) - ROW($B$9)</f>
        <v>10</v>
      </c>
      <c r="C19" s="48" t="s">
        <v>22</v>
      </c>
      <c r="D19" s="50" t="s">
        <v>39</v>
      </c>
      <c r="E19" s="48" t="s">
        <v>56</v>
      </c>
      <c r="F19" s="52" t="s">
        <v>70</v>
      </c>
      <c r="G19" s="50" t="s">
        <v>81</v>
      </c>
      <c r="H19" s="50" t="s">
        <v>89</v>
      </c>
      <c r="I19" s="50" t="s">
        <v>70</v>
      </c>
      <c r="J19" s="50" t="s">
        <v>94</v>
      </c>
      <c r="K19" s="50" t="s">
        <v>105</v>
      </c>
      <c r="L19" s="50" t="s">
        <v>93</v>
      </c>
      <c r="M19" s="54" t="s">
        <v>121</v>
      </c>
      <c r="N19" s="35">
        <v>3</v>
      </c>
    </row>
    <row r="20" spans="1:14" s="3" customFormat="1" x14ac:dyDescent="0.2">
      <c r="A20" s="13"/>
      <c r="B20" s="32">
        <f>ROW(B20) - ROW($B$9)</f>
        <v>11</v>
      </c>
      <c r="C20" s="47" t="s">
        <v>23</v>
      </c>
      <c r="D20" s="49" t="s">
        <v>40</v>
      </c>
      <c r="E20" s="47" t="s">
        <v>57</v>
      </c>
      <c r="F20" s="51" t="s">
        <v>71</v>
      </c>
      <c r="G20" s="49" t="s">
        <v>81</v>
      </c>
      <c r="H20" s="49" t="s">
        <v>89</v>
      </c>
      <c r="I20" s="49" t="s">
        <v>71</v>
      </c>
      <c r="J20" s="49" t="s">
        <v>92</v>
      </c>
      <c r="K20" s="49" t="s">
        <v>106</v>
      </c>
      <c r="L20" s="49" t="s">
        <v>93</v>
      </c>
      <c r="M20" s="53" t="s">
        <v>122</v>
      </c>
      <c r="N20" s="33">
        <v>1</v>
      </c>
    </row>
    <row r="21" spans="1:14" s="3" customFormat="1" x14ac:dyDescent="0.2">
      <c r="A21" s="13"/>
      <c r="B21" s="34">
        <f>ROW(B21) - ROW($B$9)</f>
        <v>12</v>
      </c>
      <c r="C21" s="48" t="s">
        <v>24</v>
      </c>
      <c r="D21" s="50" t="s">
        <v>41</v>
      </c>
      <c r="E21" s="48" t="s">
        <v>58</v>
      </c>
      <c r="F21" s="52" t="s">
        <v>72</v>
      </c>
      <c r="G21" s="50" t="s">
        <v>81</v>
      </c>
      <c r="H21" s="50" t="s">
        <v>89</v>
      </c>
      <c r="I21" s="50" t="s">
        <v>72</v>
      </c>
      <c r="J21" s="50" t="s">
        <v>94</v>
      </c>
      <c r="K21" s="50" t="s">
        <v>107</v>
      </c>
      <c r="L21" s="50" t="s">
        <v>93</v>
      </c>
      <c r="M21" s="54" t="s">
        <v>123</v>
      </c>
      <c r="N21" s="35">
        <v>1</v>
      </c>
    </row>
    <row r="22" spans="1:14" s="3" customFormat="1" ht="25.5" x14ac:dyDescent="0.2">
      <c r="A22" s="13"/>
      <c r="B22" s="32">
        <f>ROW(B22) - ROW($B$9)</f>
        <v>13</v>
      </c>
      <c r="C22" s="47" t="s">
        <v>25</v>
      </c>
      <c r="D22" s="49" t="s">
        <v>42</v>
      </c>
      <c r="E22" s="47" t="s">
        <v>59</v>
      </c>
      <c r="F22" s="51" t="s">
        <v>42</v>
      </c>
      <c r="G22" s="49" t="s">
        <v>82</v>
      </c>
      <c r="H22" s="49" t="s">
        <v>86</v>
      </c>
      <c r="I22" s="49" t="s">
        <v>42</v>
      </c>
      <c r="J22" s="49" t="s">
        <v>92</v>
      </c>
      <c r="K22" s="49" t="s">
        <v>108</v>
      </c>
      <c r="L22" s="49" t="s">
        <v>93</v>
      </c>
      <c r="M22" s="53" t="s">
        <v>124</v>
      </c>
      <c r="N22" s="33">
        <v>2</v>
      </c>
    </row>
    <row r="23" spans="1:14" s="3" customFormat="1" ht="25.5" x14ac:dyDescent="0.2">
      <c r="A23" s="13"/>
      <c r="B23" s="34">
        <f>ROW(B23) - ROW($B$9)</f>
        <v>14</v>
      </c>
      <c r="C23" s="48" t="s">
        <v>26</v>
      </c>
      <c r="D23" s="50" t="s">
        <v>43</v>
      </c>
      <c r="E23" s="48" t="s">
        <v>60</v>
      </c>
      <c r="F23" s="52" t="s">
        <v>73</v>
      </c>
      <c r="G23" s="50" t="s">
        <v>82</v>
      </c>
      <c r="H23" s="50" t="s">
        <v>86</v>
      </c>
      <c r="I23" s="50" t="s">
        <v>73</v>
      </c>
      <c r="J23" s="50" t="s">
        <v>92</v>
      </c>
      <c r="K23" s="50" t="s">
        <v>109</v>
      </c>
      <c r="L23" s="50" t="s">
        <v>93</v>
      </c>
      <c r="M23" s="54" t="s">
        <v>125</v>
      </c>
      <c r="N23" s="35">
        <v>1</v>
      </c>
    </row>
    <row r="24" spans="1:14" s="3" customFormat="1" ht="25.5" x14ac:dyDescent="0.2">
      <c r="A24" s="13"/>
      <c r="B24" s="32">
        <f>ROW(B24) - ROW($B$9)</f>
        <v>15</v>
      </c>
      <c r="C24" s="47" t="s">
        <v>27</v>
      </c>
      <c r="D24" s="49" t="s">
        <v>44</v>
      </c>
      <c r="E24" s="47" t="s">
        <v>61</v>
      </c>
      <c r="F24" s="51" t="s">
        <v>74</v>
      </c>
      <c r="G24" s="49" t="s">
        <v>82</v>
      </c>
      <c r="H24" s="49" t="s">
        <v>86</v>
      </c>
      <c r="I24" s="49" t="s">
        <v>74</v>
      </c>
      <c r="J24" s="49" t="s">
        <v>92</v>
      </c>
      <c r="K24" s="49" t="s">
        <v>110</v>
      </c>
      <c r="L24" s="49" t="s">
        <v>93</v>
      </c>
      <c r="M24" s="53" t="s">
        <v>126</v>
      </c>
      <c r="N24" s="33">
        <v>1</v>
      </c>
    </row>
    <row r="25" spans="1:14" s="3" customFormat="1" x14ac:dyDescent="0.2">
      <c r="A25" s="13"/>
      <c r="B25" s="34">
        <f>ROW(B25) - ROW($B$9)</f>
        <v>16</v>
      </c>
      <c r="C25" s="48" t="s">
        <v>28</v>
      </c>
      <c r="D25" s="50" t="s">
        <v>45</v>
      </c>
      <c r="E25" s="48" t="s">
        <v>62</v>
      </c>
      <c r="F25" s="52" t="s">
        <v>75</v>
      </c>
      <c r="G25" s="50" t="s">
        <v>80</v>
      </c>
      <c r="H25" s="50" t="s">
        <v>88</v>
      </c>
      <c r="I25" s="50" t="s">
        <v>75</v>
      </c>
      <c r="J25" s="50" t="s">
        <v>92</v>
      </c>
      <c r="K25" s="50" t="s">
        <v>111</v>
      </c>
      <c r="L25" s="50" t="s">
        <v>93</v>
      </c>
      <c r="M25" s="54" t="s">
        <v>127</v>
      </c>
      <c r="N25" s="35">
        <v>1</v>
      </c>
    </row>
    <row r="27" spans="1:14" x14ac:dyDescent="0.2">
      <c r="C27" s="1"/>
      <c r="D27" s="1"/>
      <c r="E27" s="1"/>
      <c r="F27" s="1"/>
      <c r="G27" s="1"/>
      <c r="H27" s="1"/>
      <c r="I27" s="1"/>
    </row>
    <row r="28" spans="1:14" x14ac:dyDescent="0.2">
      <c r="C28" s="1"/>
      <c r="D28" s="1"/>
      <c r="E28" s="1"/>
      <c r="F28" s="1"/>
      <c r="G28" s="1"/>
      <c r="H28" s="1"/>
      <c r="I28" s="1"/>
    </row>
    <row r="29" spans="1:14" x14ac:dyDescent="0.2">
      <c r="C29" s="1"/>
      <c r="D29" s="1"/>
      <c r="E29" s="1"/>
      <c r="F29" s="1"/>
      <c r="G29" s="1"/>
      <c r="H29" s="1"/>
      <c r="I29" s="1"/>
    </row>
    <row r="65" spans="3:12" x14ac:dyDescent="0.2">
      <c r="C65" s="28"/>
      <c r="J65" s="27"/>
      <c r="L65" s="27"/>
    </row>
    <row r="67" spans="3:12" ht="12" customHeight="1" x14ac:dyDescent="0.2"/>
    <row r="68" spans="3:12" ht="8.25" hidden="1" customHeight="1" x14ac:dyDescent="0.2"/>
    <row r="69" spans="3:12" hidden="1" x14ac:dyDescent="0.2"/>
    <row r="70" spans="3:12" hidden="1" x14ac:dyDescent="0.2"/>
  </sheetData>
  <mergeCells count="4">
    <mergeCell ref="D3:J3"/>
    <mergeCell ref="D4:J4"/>
    <mergeCell ref="D5:J5"/>
    <mergeCell ref="M5:N6"/>
  </mergeCells>
  <phoneticPr fontId="0" type="noConversion"/>
  <hyperlinks>
    <hyperlink ref="M10" tooltip="Supplier" display="'74-T55T336M010C0070"/>
    <hyperlink ref="M11" tooltip="Supplier" display="'81-GRM188R71E105KA2D"/>
    <hyperlink ref="M12" tooltip="Supplier" display="'GRM155R61C104JA88D"/>
    <hyperlink ref="M13" tooltip="Supplier" display="'GRM1885C1E562JA01D"/>
    <hyperlink ref="M14" tooltip="Supplier" display="'863-NSR1030QMUTWG"/>
    <hyperlink ref="M15" tooltip="Supplier" display="'863-MM3Z6V2ST1G"/>
    <hyperlink ref="M16" tooltip="Supplier" display="'540-AFIG-0007"/>
    <hyperlink ref="M17" tooltip="Supplier" display="'710-61300211121"/>
    <hyperlink ref="M18" tooltip="Supplier" display="'667-ERJ-3GEY0R00V"/>
    <hyperlink ref="M19" tooltip="Supplier" display="'667-ERJ-2RKF68R0X"/>
    <hyperlink ref="M20" tooltip="Supplier" display="'667-ERJ-3EKF1002V"/>
    <hyperlink ref="M21" tooltip="Supplier" display="'667-ERJ-2RKF1003X"/>
    <hyperlink ref="M22" tooltip="Supplier" display="'863-NCP170BMX330TCG"/>
    <hyperlink ref="M23" tooltip="Supplier" display="'863-NCP302LSN27T1G"/>
    <hyperlink ref="M24" tooltip="Supplier" display="'863-NCHRSL1010S51ACG"/>
    <hyperlink ref="M25" tooltip="Supplier" display="'710-61300311121"/>
  </hyperlinks>
  <pageMargins left="0.39270833333333333" right="0.39333333333333331" top="0.35218749999999999" bottom="0.74803149606299213" header="0" footer="0.31496062992125984"/>
  <pageSetup paperSize="9" scale="49" orientation="landscape" horizontalDpi="200" verticalDpi="200" r:id="rId1"/>
  <headerFooter alignWithMargins="0">
    <oddFooter>&amp;L&amp;"-,Bold"&amp;11ON Semiconductor - Technical Support Center&amp;C&amp;"-,Regular"&amp;11&amp;D&amp;R&amp;"-,Regular"&amp;11Page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BOM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- PCB project at Solution Engineering Center Piestany</dc:title>
  <dc:creator>Tomas Duris</dc:creator>
  <cp:lastModifiedBy>Tomas Duris</cp:lastModifiedBy>
  <cp:lastPrinted>2005-05-16T01:11:50Z</cp:lastPrinted>
  <dcterms:created xsi:type="dcterms:W3CDTF">2002-11-05T15:28:02Z</dcterms:created>
  <dcterms:modified xsi:type="dcterms:W3CDTF">2020-09-08T18:21:55Z</dcterms:modified>
</cp:coreProperties>
</file>