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 defaultThemeVersion="124226"/>
  <xr:revisionPtr revIDLastSave="0" documentId="8_{FE3C7D37-FBB2-4CA2-A208-9469813A504D}" xr6:coauthVersionLast="45" xr6:coauthVersionMax="45" xr10:uidLastSave="{00000000-0000-0000-0000-000000000000}"/>
  <bookViews>
    <workbookView xWindow="29580" yWindow="780" windowWidth="21600" windowHeight="12735" xr2:uid="{00000000-000D-0000-FFFF-FFFF00000000}"/>
  </bookViews>
  <sheets>
    <sheet name="Project BOM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4" i="3" l="1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 l="1"/>
  <c r="B10" i="3"/>
  <c r="D8" i="3"/>
  <c r="E8" i="3"/>
</calcChain>
</file>

<file path=xl/sharedStrings.xml><?xml version="1.0" encoding="utf-8"?>
<sst xmlns="http://schemas.openxmlformats.org/spreadsheetml/2006/main" count="742" uniqueCount="400">
  <si>
    <t>Source Data From:</t>
  </si>
  <si>
    <t>Project:</t>
  </si>
  <si>
    <t>Variant:</t>
  </si>
  <si>
    <t>Print Date:</t>
  </si>
  <si>
    <t>Report Date:</t>
  </si>
  <si>
    <t>#</t>
  </si>
  <si>
    <t>Bill of Materials</t>
  </si>
  <si>
    <t>Solution Engineering Center
Piestany</t>
  </si>
  <si>
    <t>ULP_BLE_Camera.PrjPcb</t>
  </si>
  <si>
    <t>ARX3A0CSSM090110</t>
  </si>
  <si>
    <t>11/3/2021</t>
  </si>
  <si>
    <t>6:23:14 PM</t>
  </si>
  <si>
    <t>Designator</t>
  </si>
  <si>
    <t>C1, C34, C35</t>
  </si>
  <si>
    <t>C2</t>
  </si>
  <si>
    <t>C4, C5, C8, C10, C12, C14, C15, C16, C17, C18, C19, C22, C23, C26, C27, C31</t>
  </si>
  <si>
    <t>C6, C7</t>
  </si>
  <si>
    <t>C13, C20</t>
  </si>
  <si>
    <t>C21, C25, C30, C33, C36</t>
  </si>
  <si>
    <t>C24</t>
  </si>
  <si>
    <t>C28, C29, C42</t>
  </si>
  <si>
    <t>C32</t>
  </si>
  <si>
    <t>C37</t>
  </si>
  <si>
    <t>C38, C39, C41, C44, C45, C46</t>
  </si>
  <si>
    <t>C40</t>
  </si>
  <si>
    <t>C47</t>
  </si>
  <si>
    <t>C48, C49, C50</t>
  </si>
  <si>
    <t>C51</t>
  </si>
  <si>
    <t>C52</t>
  </si>
  <si>
    <t>C53, C54, C61</t>
  </si>
  <si>
    <t>C55, C56, C57, C58, C59, C60</t>
  </si>
  <si>
    <t>C62</t>
  </si>
  <si>
    <t>CABLE1</t>
  </si>
  <si>
    <t>CON1</t>
  </si>
  <si>
    <t>CON2</t>
  </si>
  <si>
    <t>CON3</t>
  </si>
  <si>
    <t>CON4</t>
  </si>
  <si>
    <t>D1</t>
  </si>
  <si>
    <t>FB1, FB2</t>
  </si>
  <si>
    <t>FB3, FB4, FB5, FB6</t>
  </si>
  <si>
    <t>JMP1</t>
  </si>
  <si>
    <t>JMP2, JMP3</t>
  </si>
  <si>
    <t>L1</t>
  </si>
  <si>
    <t>L2</t>
  </si>
  <si>
    <t>L3</t>
  </si>
  <si>
    <t>MODULE2</t>
  </si>
  <si>
    <t>MODULE3</t>
  </si>
  <si>
    <t>PB1, PB_RST</t>
  </si>
  <si>
    <t>R1, R2, R16, R17</t>
  </si>
  <si>
    <t>R3, R6, R7</t>
  </si>
  <si>
    <t>R4, R5</t>
  </si>
  <si>
    <t>R8, R9, R12, R13, R15, R25, R29, R33, R36, R38, R39</t>
  </si>
  <si>
    <t>R10, R11, R18, R19, R20</t>
  </si>
  <si>
    <t>R14</t>
  </si>
  <si>
    <t>R21, R34, R35</t>
  </si>
  <si>
    <t>R24</t>
  </si>
  <si>
    <t>R26</t>
  </si>
  <si>
    <t>R27</t>
  </si>
  <si>
    <t>R28</t>
  </si>
  <si>
    <t>R30</t>
  </si>
  <si>
    <t>R31</t>
  </si>
  <si>
    <t>R32</t>
  </si>
  <si>
    <t>R40</t>
  </si>
  <si>
    <t>TAPE1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</si>
  <si>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</si>
  <si>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</si>
  <si>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</si>
  <si>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</si>
  <si>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</si>
  <si>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</si>
  <si>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</si>
  <si>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</si>
  <si>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</si>
  <si>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</si>
  <si>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</si>
  <si>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</si>
  <si>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USB</t>
  </si>
  <si>
    <t>X1</t>
  </si>
  <si>
    <t>Comment</t>
  </si>
  <si>
    <t>2µ2</t>
  </si>
  <si>
    <t>1 µF</t>
  </si>
  <si>
    <t>100 nF</t>
  </si>
  <si>
    <t>10 µF</t>
  </si>
  <si>
    <t>10 pF</t>
  </si>
  <si>
    <t>4n7</t>
  </si>
  <si>
    <t>22 µF</t>
  </si>
  <si>
    <t>220 nF</t>
  </si>
  <si>
    <t>10 μF</t>
  </si>
  <si>
    <t>4µ7</t>
  </si>
  <si>
    <t>USB A Male to Micro-B Male cable length 50cm</t>
  </si>
  <si>
    <t>BM20B(0.8)-34DS-0.4V(51)</t>
  </si>
  <si>
    <t>FTSH-105-01-F-DV-K</t>
  </si>
  <si>
    <t>620 002 111 21</t>
  </si>
  <si>
    <t>622 00 4211 21</t>
  </si>
  <si>
    <t>APHD1608LZGCK</t>
  </si>
  <si>
    <t>33 Ohm @ 100 MHz</t>
  </si>
  <si>
    <t>120 Ohm @ 100 MHz</t>
  </si>
  <si>
    <t>608 002 134 21</t>
  </si>
  <si>
    <t>622 002 134 21</t>
  </si>
  <si>
    <t>10 µH</t>
  </si>
  <si>
    <t>470 nH</t>
  </si>
  <si>
    <t>1  µH</t>
  </si>
  <si>
    <t>ARX3A0 IAS image sensor module (color)</t>
  </si>
  <si>
    <t>434 153 017 835</t>
  </si>
  <si>
    <t>4k7</t>
  </si>
  <si>
    <t>68</t>
  </si>
  <si>
    <t>68k</t>
  </si>
  <si>
    <t>0R</t>
  </si>
  <si>
    <t>100k</t>
  </si>
  <si>
    <t>1M</t>
  </si>
  <si>
    <t>10k</t>
  </si>
  <si>
    <t>560</t>
  </si>
  <si>
    <t>82k</t>
  </si>
  <si>
    <t>3k</t>
  </si>
  <si>
    <t>220k</t>
  </si>
  <si>
    <t>470k</t>
  </si>
  <si>
    <t>267k</t>
  </si>
  <si>
    <t>47k</t>
  </si>
  <si>
    <t>double-side adhesive tape</t>
  </si>
  <si>
    <t>RSL10 SiP</t>
  </si>
  <si>
    <t>FPF1003A</t>
  </si>
  <si>
    <t>BME280</t>
  </si>
  <si>
    <t>BMA400</t>
  </si>
  <si>
    <t>EKMB1307111K</t>
  </si>
  <si>
    <t>SPCV1100A-HV35X</t>
  </si>
  <si>
    <t>LE25U20AQGTXG</t>
  </si>
  <si>
    <t>EMI2121MTTAG</t>
  </si>
  <si>
    <t>NCP1421DMR2G</t>
  </si>
  <si>
    <t>NCP705MT33TCG</t>
  </si>
  <si>
    <t>NCP3901</t>
  </si>
  <si>
    <t>FAN53880UC002X</t>
  </si>
  <si>
    <t>47346-0001</t>
  </si>
  <si>
    <t>12 MHz 10 ppm</t>
  </si>
  <si>
    <t>Description</t>
  </si>
  <si>
    <t>MLC capacitor 2µ2 25V X5R 10% Murata</t>
  </si>
  <si>
    <t>MLC capacitor 1µF 35V X5R 10% Murata</t>
  </si>
  <si>
    <t>MLC capacitor 100nF 25V X7R 10% Murata</t>
  </si>
  <si>
    <t>MLC capacitor 1µF 25V X5R 10% Murata</t>
  </si>
  <si>
    <t>MLC capacitor 10µF 25V X5R 10% Murata</t>
  </si>
  <si>
    <t>MLC capacitor 10pF 25V C0G 5% Murata</t>
  </si>
  <si>
    <t>MLC capacitor 4n7 250V C0G 5% Murata</t>
  </si>
  <si>
    <t>MLC capacitor 1µF 16V X5R 20% Murata</t>
  </si>
  <si>
    <t>MLC capacitor 22µF 16V X5R 20% Murata</t>
  </si>
  <si>
    <t>MLC capacitor 220nF 25V X5R 10% Murata</t>
  </si>
  <si>
    <t>Multilayer Ceramic Capacitors MLCC - SMD 0402 10 V 10 μF X5R ± 20 % -55 - 85 °C Murata</t>
  </si>
  <si>
    <t>MLC capacitor 4µ7 35V X5R 10% Murata</t>
  </si>
  <si>
    <t>MLC capacitor 4µ7 6.3V X5R 20% Murata</t>
  </si>
  <si>
    <t>MLC capacitor 10µF 10V X5R 10% Murata</t>
  </si>
  <si>
    <t>MLC capacitor 2µ2 16V X5R 10% Murata</t>
  </si>
  <si>
    <t>MLC capacitor 22µF 10V X5R 20% Murata</t>
  </si>
  <si>
    <t>USB A Male to Micro-B Male cable length 50cm CNC Tech</t>
  </si>
  <si>
    <t>SMD 2x17 vertical receptacle pitch 0.4 mm Hirose</t>
  </si>
  <si>
    <t>SMD vertical male header 2x5pins 1.27mm Samtec</t>
  </si>
  <si>
    <t>WR-PHD 2.00 mm THT Pin Header Wurth Elektronik</t>
  </si>
  <si>
    <t>WR-PHD 1.27 mm THT Dual Pin Header 2x2 pins Wurth Elektronik</t>
  </si>
  <si>
    <t>1.6x0.8x0.65mm SMD green LED Kingbright</t>
  </si>
  <si>
    <t>EMI suppression ferrite bead SMD 0603 30Ohm Murata</t>
  </si>
  <si>
    <t>EMI suppression ferrite bead SMD 0603 120Ohm Murata</t>
  </si>
  <si>
    <t>WR-PHD 2.00 mm Jumper with Test Point Wurth Elektronik</t>
  </si>
  <si>
    <t>WR-PHD 1.27 mm Jumper Wurth Elektronik</t>
  </si>
  <si>
    <t>WE LQFS SMD Power Inductor 10µH 1.77 A Würth Elektronik</t>
  </si>
  <si>
    <t>Thin film metal SMD inductor 470nH 5A TDK</t>
  </si>
  <si>
    <t>Shielded thin film inductor 1µH 3.1 A 56mOhm TDK</t>
  </si>
  <si>
    <t>ARX3A0 IAS Module color ON Semiconductor</t>
  </si>
  <si>
    <t>ARX3A0 IAS Module mono ON Semiconductor</t>
  </si>
  <si>
    <t>SMD pushbutton top actuated 3.5x2.9x1.7mm Würth Elektronik</t>
  </si>
  <si>
    <t>SMD thick film resistor 4k7 0402 1% 100 mW Panasonic</t>
  </si>
  <si>
    <t>SMD thick film resistor 68R 0402 1% 100 mW Panasonic</t>
  </si>
  <si>
    <t>SMD thick film resistor 68k 0402 1% 100 mW Panasonic</t>
  </si>
  <si>
    <t>SMD thick film resistor 0R 0402 1A Panasonic</t>
  </si>
  <si>
    <t>SMD thick film resistor 100k 0402 1% 100 mW Panasonic</t>
  </si>
  <si>
    <t>SMD thick film resistor 1M  0402 1% 100 mW Panasonic</t>
  </si>
  <si>
    <t>SMD thick film resistor 10k 0402 1% 100 mW Panasonic</t>
  </si>
  <si>
    <t>SMD thick film resistor 1M 0603 5% 100 mW ROHM Semiconductor</t>
  </si>
  <si>
    <t>SMD thick film resistor 560R 0402 1% 100 mW Panasonic</t>
  </si>
  <si>
    <t>SMD thick film resistor 82k 0402 1% 100 mW Panasonic</t>
  </si>
  <si>
    <t>SMD thick film resistor 3k 0402 1% 100 mW Panasonic</t>
  </si>
  <si>
    <t>SMD thick film resistor 220k 0402 1% 100 mW Panasonic</t>
  </si>
  <si>
    <t>SMD thick film resistor 470k  0603 1% 100 mW Panasonic</t>
  </si>
  <si>
    <t>SMD thick film resistor 267k  0603 1% 100 mW Panasonic</t>
  </si>
  <si>
    <t>SMD thick film resistor 47k 0402 1% 100 mW Panasonic</t>
  </si>
  <si>
    <t>Double-side adhesive tape circular 1'' diameter width 1.6mm gray 3M</t>
  </si>
  <si>
    <t>RSL10: Radio SoC, Bluetooth® 5 Certified IC System in Package (SiP) ON Semiconductor</t>
  </si>
  <si>
    <t>IntelliMAX™ Advanced Load Management Products ON Semiconductor</t>
  </si>
  <si>
    <t>Combined humidity and pressure sensor I2C/SPI interface Bosch Sensortec</t>
  </si>
  <si>
    <t>3-axes ultra-low power accelerometer Bosch Sensortec</t>
  </si>
  <si>
    <t>Board Mount Motion &amp; Position Sensors PIR 6uA Panasonic</t>
  </si>
  <si>
    <t>Low Power IoT Camera Controller SunplusIT</t>
  </si>
  <si>
    <t>Serial Flash Memory 2Mb (256Kx8) ON Semiconductor</t>
  </si>
  <si>
    <t>EMI Common Mode Filter with ESD Protection for High Speed Serial Digital Interfaces ON Semiconductor</t>
  </si>
  <si>
    <t>Boost Converter, Sync-Rect, PFM, DC-DC, 600 mA, with True-Cutoff and Ring-Killer ON Semiconductor</t>
  </si>
  <si>
    <t>LDO Regulator, 3.3V/500 mA, Ultra-Low Iq, Ultra low quiescent current ON Semiconductor</t>
  </si>
  <si>
    <t>Dual Input Single Output power source multiplexer ON Semiconductor</t>
  </si>
  <si>
    <t>One Buck, One Boost and Four LDO PMIC ON Semiconductor</t>
  </si>
  <si>
    <t>Micro USB B SMD connector Molex</t>
  </si>
  <si>
    <t>XTAL 12MHz 10ppm 6pF Abracon</t>
  </si>
  <si>
    <t>LibRef</t>
  </si>
  <si>
    <t>GRM188R61E225KA12D</t>
  </si>
  <si>
    <t>GRM155R6YA105KE11D</t>
  </si>
  <si>
    <t>GRM155R71E104KE14D</t>
  </si>
  <si>
    <t>GRM188R71E104KA01D</t>
  </si>
  <si>
    <t>GRM155R61E105KE11D</t>
  </si>
  <si>
    <t>GRM188R61E105KAADD</t>
  </si>
  <si>
    <t>GRM188R61E106KA73D</t>
  </si>
  <si>
    <t>GRM1555C1E100JA01D</t>
  </si>
  <si>
    <t>GRM21B5C2E472JWA1L</t>
  </si>
  <si>
    <t>GRM188R61C105MA12D</t>
  </si>
  <si>
    <t>GRM219R61C226ME15D</t>
  </si>
  <si>
    <t>GRM188R61E224KA88D</t>
  </si>
  <si>
    <t>ZRB15XR61A106ME01D</t>
  </si>
  <si>
    <t>GRM155R61E105KA12D</t>
  </si>
  <si>
    <t>GRM188R6YA475KE15D</t>
  </si>
  <si>
    <t>GRM153R60J475ME15D</t>
  </si>
  <si>
    <t>GRM188R61A106KAALD</t>
  </si>
  <si>
    <t>GRM155R61C225KE44D</t>
  </si>
  <si>
    <t>GRM188R61A226ME15D</t>
  </si>
  <si>
    <t>102-1092-BL-00050</t>
  </si>
  <si>
    <t>62000211121</t>
  </si>
  <si>
    <t>62200421121</t>
  </si>
  <si>
    <t>BLM18PG330SN1D</t>
  </si>
  <si>
    <t>BLM18RK121SN1D</t>
  </si>
  <si>
    <t>60800213421</t>
  </si>
  <si>
    <t>62200213421</t>
  </si>
  <si>
    <t>74406043100</t>
  </si>
  <si>
    <t>TFM201610ALM-R47MTAA</t>
  </si>
  <si>
    <t>TFM201610ALM-1R0MTAA</t>
  </si>
  <si>
    <t>IAS1MOD−ARX3A0CSSC090110−GEVB</t>
  </si>
  <si>
    <t>IAS1MOD-ARX3A0CSSM090110-GEVB</t>
  </si>
  <si>
    <t>434153017835</t>
  </si>
  <si>
    <t>ERJ2RKF4701X</t>
  </si>
  <si>
    <t>ERJ2RKF68R0X</t>
  </si>
  <si>
    <t>ERJ2RKF6802X</t>
  </si>
  <si>
    <t>ERJ2GE0R00X</t>
  </si>
  <si>
    <t>ERJ2RKF1003X</t>
  </si>
  <si>
    <t>ERJ2RKF1004X</t>
  </si>
  <si>
    <t>ERJ2RKF1002X</t>
  </si>
  <si>
    <t>KTR03EZPJ105</t>
  </si>
  <si>
    <t>ERJ2RKF5600X</t>
  </si>
  <si>
    <t>ERJ2RKF8202X</t>
  </si>
  <si>
    <t>ERJ2RKF3001X</t>
  </si>
  <si>
    <t>ERJ2RKF2203X</t>
  </si>
  <si>
    <t>ERJ3EKF4703V</t>
  </si>
  <si>
    <t>ERJ3EKF2673V</t>
  </si>
  <si>
    <t>ERJ2RKF4702X</t>
  </si>
  <si>
    <t>3M GPH-160GF 1" CIRCLE-100/PK</t>
  </si>
  <si>
    <t>NCH-RSL10-101S51</t>
  </si>
  <si>
    <t>NCP3901FCCT1G</t>
  </si>
  <si>
    <t>ABM8W-12.0000MHZ-6-B1U-T3</t>
  </si>
  <si>
    <t>SourceLibraryName</t>
  </si>
  <si>
    <t>capacitors.SVNDbLib</t>
  </si>
  <si>
    <t>specials.SVNDbLib</t>
  </si>
  <si>
    <t>connectors.SVNDbLib</t>
  </si>
  <si>
    <t>diodes.SVNDbLib</t>
  </si>
  <si>
    <t>inductors.SVNDbLib</t>
  </si>
  <si>
    <t>switches.SVNDbLib</t>
  </si>
  <si>
    <t>resistors.SVNDbLib</t>
  </si>
  <si>
    <t>mechanical.SVNDbLib</t>
  </si>
  <si>
    <t>ics.SVNDbLib</t>
  </si>
  <si>
    <t>oscillators.SVNDbLib</t>
  </si>
  <si>
    <t>Manufacturer</t>
  </si>
  <si>
    <t>Murata</t>
  </si>
  <si>
    <t/>
  </si>
  <si>
    <t>Hirose</t>
  </si>
  <si>
    <t>Samtec</t>
  </si>
  <si>
    <t>Würth Elektronik</t>
  </si>
  <si>
    <t>Kingbright</t>
  </si>
  <si>
    <t>TDK</t>
  </si>
  <si>
    <t>Panasonic</t>
  </si>
  <si>
    <t>ROHM Semiconductor</t>
  </si>
  <si>
    <t>3M</t>
  </si>
  <si>
    <t>ON Semiconductor</t>
  </si>
  <si>
    <t>Bosch Sensortec</t>
  </si>
  <si>
    <t>SunplusIT</t>
  </si>
  <si>
    <t>Molex</t>
  </si>
  <si>
    <t>Abracon</t>
  </si>
  <si>
    <t>Manufacturer Part Number</t>
  </si>
  <si>
    <t>Supplier</t>
  </si>
  <si>
    <t>Digi-Key</t>
  </si>
  <si>
    <t>Mouser</t>
  </si>
  <si>
    <t>Farnell</t>
  </si>
  <si>
    <t>Supplier Part Number</t>
  </si>
  <si>
    <t>490-10731-1-ND</t>
  </si>
  <si>
    <t>490-10019-1-ND</t>
  </si>
  <si>
    <t>490-10698-1-ND</t>
  </si>
  <si>
    <t>490-1524-1-ND</t>
  </si>
  <si>
    <t>81-GRM155R61E105KE1D</t>
  </si>
  <si>
    <t>81-GRM188R61E105KADD</t>
  </si>
  <si>
    <t>490-6168-1-ND</t>
  </si>
  <si>
    <t>490-10480-1-ND</t>
  </si>
  <si>
    <t>490-11502-1-ND</t>
  </si>
  <si>
    <t>490-ZRB15XR61A106ME01DCT-ND</t>
  </si>
  <si>
    <t>490-10017-1-ND</t>
  </si>
  <si>
    <t>490-7205-1-ND</t>
  </si>
  <si>
    <t>490-13232-1-ND</t>
  </si>
  <si>
    <t>490-12733-1-ND</t>
  </si>
  <si>
    <t>490-10455-1-ND</t>
  </si>
  <si>
    <t>490-10476-1-ND</t>
  </si>
  <si>
    <t>1175-1127-ND</t>
  </si>
  <si>
    <t>BM20B(0.8)-34DS-0.4V(51)-ND</t>
  </si>
  <si>
    <t>SAM8796-ND</t>
  </si>
  <si>
    <t>732-5372-ND</t>
  </si>
  <si>
    <t>754-2036-1-ND</t>
  </si>
  <si>
    <t>490-5220-1-ND</t>
  </si>
  <si>
    <t>490-5226-1-ND</t>
  </si>
  <si>
    <t>732-13626-ND</t>
  </si>
  <si>
    <t>732-13628-ND</t>
  </si>
  <si>
    <t>732-10819-1-ND</t>
  </si>
  <si>
    <t>445-174184-1-ND</t>
  </si>
  <si>
    <t>445-174185-1-ND</t>
  </si>
  <si>
    <t>732-10143-1-ND</t>
  </si>
  <si>
    <t>2302707</t>
  </si>
  <si>
    <t>2302508</t>
  </si>
  <si>
    <t>2302821</t>
  </si>
  <si>
    <t>2059190</t>
  </si>
  <si>
    <t>2302839</t>
  </si>
  <si>
    <t>2302957</t>
  </si>
  <si>
    <t>2302739</t>
  </si>
  <si>
    <t>RHM1.0MAZCT-ND</t>
  </si>
  <si>
    <t>2302608</t>
  </si>
  <si>
    <t>P82.0KLCT-ND</t>
  </si>
  <si>
    <t>2302686</t>
  </si>
  <si>
    <t>2302874</t>
  </si>
  <si>
    <t>P470KHCT-ND</t>
  </si>
  <si>
    <t>P267KHCT-ND</t>
  </si>
  <si>
    <t>2302806</t>
  </si>
  <si>
    <t>3M162721-ND</t>
  </si>
  <si>
    <t>NCH-RSL10-101S51-ACGOSCT-ND</t>
  </si>
  <si>
    <t>FPF1003ACT-ND</t>
  </si>
  <si>
    <t>828-1063-1-ND</t>
  </si>
  <si>
    <t>828-1081-1-ND</t>
  </si>
  <si>
    <t>255-6554-ND</t>
  </si>
  <si>
    <t>LE25U20AQGTXGOSCT-ND</t>
  </si>
  <si>
    <t>EMI2121MTTAGOSCT-ND</t>
  </si>
  <si>
    <t>NCP1421DMR2GOSCT-ND</t>
  </si>
  <si>
    <t>NCP705MT33TCGOSCT-ND</t>
  </si>
  <si>
    <t>samples only</t>
  </si>
  <si>
    <t>1568026</t>
  </si>
  <si>
    <t>535-14002-1-ND</t>
  </si>
  <si>
    <t>Supplier 2</t>
  </si>
  <si>
    <t>Arrow</t>
  </si>
  <si>
    <t>Distrelec</t>
  </si>
  <si>
    <t>Future Electronics</t>
  </si>
  <si>
    <t>Supplier Part Number 2</t>
  </si>
  <si>
    <t>81-GRM188R61E225KA2D</t>
  </si>
  <si>
    <t>81-GRM155R6YA105KE1D</t>
  </si>
  <si>
    <t>81-GRM155R71E104KE4D</t>
  </si>
  <si>
    <t>81-GRM39X104K25</t>
  </si>
  <si>
    <t>81-GRM1555C1E100JA1D</t>
  </si>
  <si>
    <t>81-GRM188R61C105MA2D</t>
  </si>
  <si>
    <t>81-GRM188R61E224KA8D</t>
  </si>
  <si>
    <t>81-ZRB15XR61A106ME1D</t>
  </si>
  <si>
    <t>81-GRM155R61E105KA2D</t>
  </si>
  <si>
    <t>81-GRM188R6YA475KE5D</t>
  </si>
  <si>
    <t>81-GRM153R60J475ME5D</t>
  </si>
  <si>
    <t>81-GRM188R61A106KALD</t>
  </si>
  <si>
    <t>81-GRM155R61C225KE4D</t>
  </si>
  <si>
    <t>81-GRM188R61A226ME5D</t>
  </si>
  <si>
    <t>103-1092-BL-00050</t>
  </si>
  <si>
    <t>798-BM20B0834DS04V51</t>
  </si>
  <si>
    <t>300-24-969</t>
  </si>
  <si>
    <t>710-62200421121</t>
  </si>
  <si>
    <t>604-APHD1608LZGCK</t>
  </si>
  <si>
    <t>81-BLM18PG330SN1D</t>
  </si>
  <si>
    <t>81-BLM18RK121SN1D</t>
  </si>
  <si>
    <t>710-60800213421</t>
  </si>
  <si>
    <t>710-62200213421</t>
  </si>
  <si>
    <t>710-74406043100</t>
  </si>
  <si>
    <t>810-TFM2161ALMR47MTA</t>
  </si>
  <si>
    <t>810-TFM2161ALM1R0MTA</t>
  </si>
  <si>
    <t>IAS1MOD"12ARX3A0CSSC090110"12GEVB</t>
  </si>
  <si>
    <t>710-434153017835</t>
  </si>
  <si>
    <t>667-ERJ-2RKF4701X</t>
  </si>
  <si>
    <t>667-ERJ-2RKF68R0X</t>
  </si>
  <si>
    <t>667-ERJ-2RKF6802X</t>
  </si>
  <si>
    <t>667-ERJ-2GE0R00X</t>
  </si>
  <si>
    <t>667-ERJ-2RKF1003X</t>
  </si>
  <si>
    <t>667-ERJ-2RKF1004X</t>
  </si>
  <si>
    <t>667-ERJ-2RKF1002X</t>
  </si>
  <si>
    <t>755-KTR03EZPJ105</t>
  </si>
  <si>
    <t>667-ERJ-2RKF5600X</t>
  </si>
  <si>
    <t>667-ERJ-2RKF8202X</t>
  </si>
  <si>
    <t>667-ERJ-2RKF3001X</t>
  </si>
  <si>
    <t>667-ERJ-2RKF2203X</t>
  </si>
  <si>
    <t>667-ERJ-3EKF4703V</t>
  </si>
  <si>
    <t>667-ERJ-3EKF2673V</t>
  </si>
  <si>
    <t>667-ERJ-2RKF4702X</t>
  </si>
  <si>
    <t>N/A</t>
  </si>
  <si>
    <t>863-NCHRSL1010S51ACG</t>
  </si>
  <si>
    <t>512-FPF1003A</t>
  </si>
  <si>
    <t>262-BME280</t>
  </si>
  <si>
    <t>262-BMA400</t>
  </si>
  <si>
    <t>769-EKMB1307111K</t>
  </si>
  <si>
    <t>863-LE25U20AQGTXG</t>
  </si>
  <si>
    <t>863-EMI2121MTTAG</t>
  </si>
  <si>
    <t>863-NCP1421DMR2G</t>
  </si>
  <si>
    <t>863-NCP705MT33TCG</t>
  </si>
  <si>
    <t>863-FAN53880UC002X</t>
  </si>
  <si>
    <t>538-47346-0001</t>
  </si>
  <si>
    <t>815-8W12-6B1UT</t>
  </si>
  <si>
    <t>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</si>
</sst>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mm\ yyyy"/>
    <numFmt numFmtId="165" formatCode="#\ ##0."/>
  </numFmts>
  <fonts count="1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1"/>
      <color indexed="10"/>
      <name val="Calibri"/>
      <family val="2"/>
      <scheme val="minor"/>
    </font>
    <font>
      <b/>
      <sz val="20"/>
      <color indexed="10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1"/>
      <color indexed="10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10"/>
      <name val="Calibri"/>
      <family val="2"/>
      <scheme val="minor"/>
    </font>
    <font>
      <sz val="7"/>
      <color indexed="10"/>
      <name val="Calibri"/>
      <family val="2"/>
      <scheme val="minor"/>
    </font>
    <font>
      <u/>
      <sz val="10"/>
      <color theme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4" fillId="2" borderId="0" xfId="0" applyFont="1" applyFill="1" applyBorder="1" applyAlignment="1"/>
    <xf numFmtId="0" fontId="5" fillId="2" borderId="0" xfId="0" applyFont="1" applyFill="1" applyBorder="1" applyAlignment="1"/>
    <xf numFmtId="0" fontId="5" fillId="2" borderId="1" xfId="0" applyFont="1" applyFill="1" applyBorder="1" applyAlignment="1"/>
    <xf numFmtId="0" fontId="4" fillId="2" borderId="2" xfId="0" applyFont="1" applyFill="1" applyBorder="1" applyAlignment="1">
      <alignment horizontal="left"/>
    </xf>
    <xf numFmtId="0" fontId="5" fillId="2" borderId="2" xfId="0" applyFont="1" applyFill="1" applyBorder="1" applyAlignment="1"/>
    <xf numFmtId="0" fontId="4" fillId="2" borderId="2" xfId="0" applyFont="1" applyFill="1" applyBorder="1" applyAlignment="1"/>
    <xf numFmtId="0" fontId="6" fillId="2" borderId="0" xfId="0" applyFont="1" applyFill="1" applyBorder="1" applyAlignment="1"/>
    <xf numFmtId="0" fontId="3" fillId="0" borderId="0" xfId="0" applyFont="1" applyFill="1" applyBorder="1" applyAlignment="1"/>
    <xf numFmtId="0" fontId="3" fillId="0" borderId="1" xfId="0" applyFont="1" applyFill="1" applyBorder="1" applyAlignment="1"/>
    <xf numFmtId="0" fontId="0" fillId="0" borderId="0" xfId="0" applyBorder="1" applyAlignment="1">
      <alignment vertical="top"/>
    </xf>
    <xf numFmtId="0" fontId="3" fillId="0" borderId="3" xfId="0" applyFont="1" applyFill="1" applyBorder="1" applyAlignment="1"/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vertical="center"/>
    </xf>
    <xf numFmtId="0" fontId="10" fillId="0" borderId="4" xfId="0" applyNumberFormat="1" applyFont="1" applyFill="1" applyBorder="1" applyAlignment="1">
      <alignment vertical="top"/>
    </xf>
    <xf numFmtId="0" fontId="0" fillId="0" borderId="5" xfId="0" applyBorder="1" applyAlignment="1">
      <alignment horizontal="right" vertical="top"/>
    </xf>
    <xf numFmtId="0" fontId="11" fillId="0" borderId="4" xfId="0" applyNumberFormat="1" applyFont="1" applyFill="1" applyBorder="1" applyAlignment="1">
      <alignment horizontal="right" vertical="top"/>
    </xf>
    <xf numFmtId="0" fontId="0" fillId="0" borderId="1" xfId="0" applyBorder="1" applyAlignment="1">
      <alignment vertical="top"/>
    </xf>
    <xf numFmtId="0" fontId="4" fillId="2" borderId="6" xfId="0" applyFont="1" applyFill="1" applyBorder="1" applyAlignment="1"/>
    <xf numFmtId="0" fontId="13" fillId="2" borderId="0" xfId="0" applyFont="1" applyFill="1" applyBorder="1" applyAlignment="1"/>
    <xf numFmtId="0" fontId="13" fillId="2" borderId="2" xfId="0" applyFont="1" applyFill="1" applyBorder="1" applyAlignment="1"/>
    <xf numFmtId="20" fontId="13" fillId="2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left"/>
    </xf>
    <xf numFmtId="21" fontId="13" fillId="2" borderId="2" xfId="0" applyNumberFormat="1" applyFont="1" applyFill="1" applyBorder="1" applyAlignment="1">
      <alignment horizontal="center" vertical="center"/>
    </xf>
    <xf numFmtId="14" fontId="13" fillId="2" borderId="2" xfId="0" applyNumberFormat="1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 wrapText="1"/>
    </xf>
    <xf numFmtId="165" fontId="15" fillId="0" borderId="11" xfId="0" applyNumberFormat="1" applyFont="1" applyFill="1" applyBorder="1" applyAlignment="1">
      <alignment horizontal="right" vertical="center" wrapText="1" indent="1"/>
    </xf>
    <xf numFmtId="1" fontId="15" fillId="0" borderId="10" xfId="0" applyNumberFormat="1" applyFont="1" applyFill="1" applyBorder="1" applyAlignment="1">
      <alignment horizontal="right" vertical="center" wrapText="1" indent="2"/>
    </xf>
    <xf numFmtId="165" fontId="15" fillId="4" borderId="11" xfId="0" applyNumberFormat="1" applyFont="1" applyFill="1" applyBorder="1" applyAlignment="1">
      <alignment horizontal="right" vertical="center" wrapText="1" indent="1"/>
    </xf>
    <xf numFmtId="1" fontId="15" fillId="4" borderId="10" xfId="0" applyNumberFormat="1" applyFont="1" applyFill="1" applyBorder="1" applyAlignment="1">
      <alignment horizontal="right" vertical="center" wrapText="1" indent="2"/>
    </xf>
    <xf numFmtId="0" fontId="11" fillId="0" borderId="4" xfId="0" applyNumberFormat="1" applyFont="1" applyFill="1" applyBorder="1" applyAlignment="1">
      <alignment horizontal="right" vertical="center"/>
    </xf>
    <xf numFmtId="0" fontId="8" fillId="2" borderId="0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9" fillId="2" borderId="0" xfId="0" quotePrefix="1" applyFont="1" applyFill="1" applyBorder="1" applyAlignment="1">
      <alignment vertical="center"/>
    </xf>
    <xf numFmtId="0" fontId="8" fillId="2" borderId="0" xfId="0" quotePrefix="1" applyFont="1" applyFill="1" applyBorder="1" applyAlignment="1">
      <alignment horizontal="left" vertical="center"/>
    </xf>
    <xf numFmtId="164" fontId="13" fillId="2" borderId="0" xfId="0" quotePrefix="1" applyNumberFormat="1" applyFont="1" applyFill="1" applyBorder="1" applyAlignment="1">
      <alignment horizontal="center" vertical="center"/>
    </xf>
    <xf numFmtId="20" fontId="13" fillId="2" borderId="0" xfId="0" quotePrefix="1" applyNumberFormat="1" applyFont="1" applyFill="1" applyBorder="1" applyAlignment="1">
      <alignment horizontal="center" vertical="center"/>
    </xf>
    <xf numFmtId="0" fontId="14" fillId="3" borderId="9" xfId="0" quotePrefix="1" applyFont="1" applyFill="1" applyBorder="1" applyAlignment="1">
      <alignment horizontal="center" vertical="center" wrapText="1"/>
    </xf>
    <xf numFmtId="49" fontId="15" fillId="0" borderId="12" xfId="0" quotePrefix="1" applyNumberFormat="1" applyFont="1" applyFill="1" applyBorder="1" applyAlignment="1">
      <alignment horizontal="left" vertical="center" wrapText="1"/>
    </xf>
    <xf numFmtId="49" fontId="15" fillId="4" borderId="12" xfId="0" quotePrefix="1" applyNumberFormat="1" applyFont="1" applyFill="1" applyBorder="1" applyAlignment="1">
      <alignment horizontal="left" vertical="center" wrapText="1"/>
    </xf>
    <xf numFmtId="49" fontId="15" fillId="0" borderId="12" xfId="0" quotePrefix="1" applyNumberFormat="1" applyFont="1" applyFill="1" applyBorder="1" applyAlignment="1">
      <alignment horizontal="center" vertical="center" wrapText="1"/>
    </xf>
    <xf numFmtId="49" fontId="15" fillId="4" borderId="12" xfId="0" quotePrefix="1" applyNumberFormat="1" applyFont="1" applyFill="1" applyBorder="1" applyAlignment="1">
      <alignment horizontal="center" vertical="center" wrapText="1"/>
    </xf>
    <xf numFmtId="49" fontId="16" fillId="0" borderId="12" xfId="0" quotePrefix="1" applyNumberFormat="1" applyFont="1" applyFill="1" applyBorder="1" applyAlignment="1">
      <alignment horizontal="center" vertical="center" wrapText="1"/>
    </xf>
    <xf numFmtId="49" fontId="16" fillId="4" borderId="12" xfId="0" quotePrefix="1" applyNumberFormat="1" applyFont="1" applyFill="1" applyBorder="1" applyAlignment="1">
      <alignment horizontal="center" vertical="center" wrapText="1"/>
    </xf>
    <xf numFmtId="49" fontId="17" fillId="0" borderId="12" xfId="1" quotePrefix="1" applyNumberFormat="1" applyFill="1" applyBorder="1" applyAlignment="1">
      <alignment horizontal="center" vertical="center" wrapText="1"/>
    </xf>
    <xf numFmtId="49" fontId="17" fillId="4" borderId="12" xfId="1" quotePrefix="1" applyNumberFormat="1" applyFill="1" applyBorder="1" applyAlignment="1">
      <alignment horizontal="center" vertical="center" wrapText="1"/>
    </xf>
    <xf numFmtId="0" fontId="14" fillId="3" borderId="10" xfId="0" quotePrefix="1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96051</xdr:colOff>
      <xdr:row>1</xdr:row>
      <xdr:rowOff>201385</xdr:rowOff>
    </xdr:from>
    <xdr:ext cx="637727" cy="637727"/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98108" y="326571"/>
          <a:ext cx="637727" cy="637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119"/>
  <sheetViews>
    <sheetView showGridLines="0" tabSelected="1" zoomScale="70" zoomScaleNormal="70" zoomScaleSheetLayoutView="115" zoomScalePageLayoutView="70" workbookViewId="0">
      <selection activeCell="R3" sqref="R3"/>
    </sheetView>
  </sheetViews>
  <sheetFormatPr defaultRowHeight="12.75" x14ac:dyDescent="0.2"/>
  <cols>
    <col min="1" max="1" width="1.28515625" style="1" customWidth="1"/>
    <col min="2" max="2" width="7.28515625" style="1" customWidth="1"/>
    <col min="3" max="3" width="28.7109375" style="4" customWidth="1"/>
    <col min="4" max="4" width="17.7109375" style="4" customWidth="1"/>
    <col min="5" max="5" width="61.42578125" style="4" customWidth="1"/>
    <col min="6" max="7" width="31.7109375" style="4" customWidth="1"/>
    <col min="8" max="8" width="28.85546875" style="4" customWidth="1"/>
    <col min="9" max="9" width="25.28515625" style="4" customWidth="1"/>
    <col min="10" max="10" width="18" style="1" customWidth="1"/>
    <col min="11" max="11" width="29.28515625" style="1" customWidth="1"/>
    <col min="12" max="12" width="18" style="1" customWidth="1"/>
    <col min="13" max="13" width="28.85546875" style="1" customWidth="1"/>
    <col min="14" max="14" width="13.28515625" style="1" customWidth="1"/>
    <col min="15" max="15" width="10" style="1" customWidth="1"/>
    <col min="16" max="16384" width="9.140625" style="1"/>
  </cols>
  <sheetData>
    <row r="1" spans="1:15" ht="9.75" customHeight="1" thickBot="1" x14ac:dyDescent="0.25">
      <c r="A1" s="12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4"/>
    </row>
    <row r="2" spans="1:15" ht="37.5" customHeight="1" x14ac:dyDescent="0.2">
      <c r="A2" s="13"/>
      <c r="B2" s="16"/>
      <c r="C2" s="18" t="s">
        <v>1</v>
      </c>
      <c r="D2" s="42" t="s">
        <v>8</v>
      </c>
      <c r="E2" s="16"/>
      <c r="F2" s="16"/>
      <c r="G2" s="16"/>
      <c r="H2" s="16"/>
      <c r="I2" s="16"/>
      <c r="K2" s="19"/>
      <c r="L2" s="21"/>
      <c r="M2" s="36" t="s">
        <v>6</v>
      </c>
      <c r="N2" s="20"/>
    </row>
    <row r="3" spans="1:15" ht="23.25" customHeight="1" x14ac:dyDescent="0.2">
      <c r="A3" s="13"/>
      <c r="B3" s="5"/>
      <c r="C3" s="17" t="s">
        <v>0</v>
      </c>
      <c r="D3" s="43" t="s">
        <v>8</v>
      </c>
      <c r="E3" s="37"/>
      <c r="F3" s="37"/>
      <c r="G3" s="37"/>
      <c r="H3" s="37"/>
      <c r="I3" s="37"/>
      <c r="J3" s="37"/>
      <c r="K3" s="5"/>
      <c r="L3" s="5"/>
      <c r="M3" s="5"/>
      <c r="N3" s="7"/>
    </row>
    <row r="4" spans="1:15" ht="14.25" customHeight="1" x14ac:dyDescent="0.2">
      <c r="A4" s="13"/>
      <c r="B4" s="5"/>
      <c r="C4" s="17" t="s">
        <v>1</v>
      </c>
      <c r="D4" s="43" t="s">
        <v>8</v>
      </c>
      <c r="E4" s="37"/>
      <c r="F4" s="37"/>
      <c r="G4" s="37"/>
      <c r="H4" s="37"/>
      <c r="I4" s="37"/>
      <c r="J4" s="37"/>
      <c r="K4" s="6"/>
      <c r="L4" s="6"/>
      <c r="M4" s="6"/>
      <c r="N4" s="7"/>
    </row>
    <row r="5" spans="1:15" ht="21" customHeight="1" x14ac:dyDescent="0.2">
      <c r="A5" s="13"/>
      <c r="B5" s="5"/>
      <c r="C5" s="17" t="s">
        <v>2</v>
      </c>
      <c r="D5" s="43" t="s">
        <v>9</v>
      </c>
      <c r="E5" s="37"/>
      <c r="F5" s="37"/>
      <c r="G5" s="37"/>
      <c r="H5" s="37"/>
      <c r="I5" s="37"/>
      <c r="J5" s="37"/>
      <c r="K5" s="6"/>
      <c r="L5" s="6"/>
      <c r="M5" s="38" t="s">
        <v>7</v>
      </c>
      <c r="N5" s="39"/>
    </row>
    <row r="6" spans="1:15" x14ac:dyDescent="0.2">
      <c r="A6" s="13"/>
      <c r="B6" s="23"/>
      <c r="C6" s="10"/>
      <c r="D6" s="10"/>
      <c r="E6" s="8"/>
      <c r="F6" s="8"/>
      <c r="G6" s="8"/>
      <c r="H6" s="8"/>
      <c r="I6" s="8"/>
      <c r="J6" s="9"/>
      <c r="K6" s="9"/>
      <c r="L6" s="9"/>
      <c r="M6" s="40"/>
      <c r="N6" s="41"/>
    </row>
    <row r="7" spans="1:15" ht="15.75" customHeight="1" x14ac:dyDescent="0.25">
      <c r="A7" s="13"/>
      <c r="B7" s="11"/>
      <c r="C7" s="24" t="s">
        <v>4</v>
      </c>
      <c r="D7" s="44" t="s">
        <v>10</v>
      </c>
      <c r="E7" s="45" t="s">
        <v>11</v>
      </c>
      <c r="F7" s="26"/>
      <c r="G7" s="26"/>
      <c r="H7" s="26"/>
      <c r="I7" s="26"/>
      <c r="J7" s="11"/>
      <c r="K7" s="11"/>
      <c r="L7" s="11"/>
      <c r="M7" s="11"/>
      <c r="N7" s="22"/>
    </row>
    <row r="8" spans="1:15" ht="15.75" customHeight="1" x14ac:dyDescent="0.25">
      <c r="A8" s="13"/>
      <c r="B8" s="9"/>
      <c r="C8" s="25" t="s">
        <v>3</v>
      </c>
      <c r="D8" s="30">
        <f ca="1">TODAY()</f>
        <v>44503</v>
      </c>
      <c r="E8" s="29">
        <f ca="1">NOW()</f>
        <v>44503.766410995369</v>
      </c>
      <c r="F8" s="26"/>
      <c r="G8" s="26"/>
      <c r="H8" s="26"/>
      <c r="I8" s="26"/>
      <c r="J8" s="11"/>
      <c r="K8" s="11"/>
      <c r="L8" s="11"/>
      <c r="M8" s="11"/>
      <c r="N8" s="7"/>
    </row>
    <row r="9" spans="1:15" s="2" customFormat="1" ht="36.75" customHeight="1" x14ac:dyDescent="0.2">
      <c r="A9" s="13"/>
      <c r="B9" s="31" t="s">
        <v>5</v>
      </c>
      <c r="C9" s="46" t="s">
        <v>12</v>
      </c>
      <c r="D9" s="46" t="s">
        <v>78</v>
      </c>
      <c r="E9" s="46" t="s">
        <v>133</v>
      </c>
      <c r="F9" s="46" t="s">
        <v>196</v>
      </c>
      <c r="G9" s="46" t="s">
        <v>248</v>
      </c>
      <c r="H9" s="46" t="s">
        <v>259</v>
      </c>
      <c r="I9" s="46" t="s">
        <v>275</v>
      </c>
      <c r="J9" s="46" t="s">
        <v>276</v>
      </c>
      <c r="K9" s="46" t="s">
        <v>280</v>
      </c>
      <c r="L9" s="46" t="s">
        <v>338</v>
      </c>
      <c r="M9" s="46" t="s">
        <v>342</v>
      </c>
      <c r="N9" s="55" t="s">
        <v>399</v>
      </c>
    </row>
    <row r="10" spans="1:15" s="3" customFormat="1" x14ac:dyDescent="0.2">
      <c r="A10" s="13"/>
      <c r="B10" s="32">
        <f>ROW(B10) - ROW($B$9)</f>
        <v>1</v>
      </c>
      <c r="C10" s="47" t="s">
        <v>13</v>
      </c>
      <c r="D10" s="49" t="s">
        <v>79</v>
      </c>
      <c r="E10" s="47" t="s">
        <v>134</v>
      </c>
      <c r="F10" s="51" t="s">
        <v>197</v>
      </c>
      <c r="G10" s="49" t="s">
        <v>249</v>
      </c>
      <c r="H10" s="49" t="s">
        <v>260</v>
      </c>
      <c r="I10" s="49" t="s">
        <v>197</v>
      </c>
      <c r="J10" s="49" t="s">
        <v>277</v>
      </c>
      <c r="K10" s="49" t="s">
        <v>281</v>
      </c>
      <c r="L10" s="49" t="s">
        <v>278</v>
      </c>
      <c r="M10" s="53" t="s">
        <v>343</v>
      </c>
      <c r="N10" s="33">
        <v>3</v>
      </c>
    </row>
    <row r="11" spans="1:15" s="3" customFormat="1" x14ac:dyDescent="0.2">
      <c r="A11" s="13"/>
      <c r="B11" s="34">
        <f>ROW(B11) - ROW($B$9)</f>
        <v>2</v>
      </c>
      <c r="C11" s="48" t="s">
        <v>14</v>
      </c>
      <c r="D11" s="50" t="s">
        <v>80</v>
      </c>
      <c r="E11" s="48" t="s">
        <v>135</v>
      </c>
      <c r="F11" s="52" t="s">
        <v>198</v>
      </c>
      <c r="G11" s="50" t="s">
        <v>249</v>
      </c>
      <c r="H11" s="50" t="s">
        <v>260</v>
      </c>
      <c r="I11" s="50" t="s">
        <v>198</v>
      </c>
      <c r="J11" s="50" t="s">
        <v>277</v>
      </c>
      <c r="K11" s="50" t="s">
        <v>282</v>
      </c>
      <c r="L11" s="50" t="s">
        <v>278</v>
      </c>
      <c r="M11" s="54" t="s">
        <v>344</v>
      </c>
      <c r="N11" s="35">
        <v>1</v>
      </c>
    </row>
    <row r="12" spans="1:15" s="3" customFormat="1" ht="38.25" x14ac:dyDescent="0.2">
      <c r="A12" s="13"/>
      <c r="B12" s="32">
        <f>ROW(B12) - ROW($B$9)</f>
        <v>3</v>
      </c>
      <c r="C12" s="47" t="s">
        <v>15</v>
      </c>
      <c r="D12" s="49" t="s">
        <v>81</v>
      </c>
      <c r="E12" s="47" t="s">
        <v>136</v>
      </c>
      <c r="F12" s="51" t="s">
        <v>199</v>
      </c>
      <c r="G12" s="49" t="s">
        <v>249</v>
      </c>
      <c r="H12" s="49" t="s">
        <v>260</v>
      </c>
      <c r="I12" s="49" t="s">
        <v>199</v>
      </c>
      <c r="J12" s="49" t="s">
        <v>277</v>
      </c>
      <c r="K12" s="49" t="s">
        <v>283</v>
      </c>
      <c r="L12" s="49" t="s">
        <v>278</v>
      </c>
      <c r="M12" s="53" t="s">
        <v>345</v>
      </c>
      <c r="N12" s="33">
        <v>16</v>
      </c>
    </row>
    <row r="13" spans="1:15" s="3" customFormat="1" x14ac:dyDescent="0.2">
      <c r="A13" s="13"/>
      <c r="B13" s="34">
        <f>ROW(B13) - ROW($B$9)</f>
        <v>4</v>
      </c>
      <c r="C13" s="48" t="s">
        <v>16</v>
      </c>
      <c r="D13" s="50" t="s">
        <v>81</v>
      </c>
      <c r="E13" s="48" t="s">
        <v>136</v>
      </c>
      <c r="F13" s="52" t="s">
        <v>200</v>
      </c>
      <c r="G13" s="50" t="s">
        <v>249</v>
      </c>
      <c r="H13" s="50" t="s">
        <v>260</v>
      </c>
      <c r="I13" s="50" t="s">
        <v>200</v>
      </c>
      <c r="J13" s="50" t="s">
        <v>277</v>
      </c>
      <c r="K13" s="50" t="s">
        <v>284</v>
      </c>
      <c r="L13" s="50" t="s">
        <v>278</v>
      </c>
      <c r="M13" s="54" t="s">
        <v>346</v>
      </c>
      <c r="N13" s="35">
        <v>2</v>
      </c>
    </row>
    <row r="14" spans="1:15" s="3" customFormat="1" x14ac:dyDescent="0.2">
      <c r="A14" s="13"/>
      <c r="B14" s="32">
        <f>ROW(B14) - ROW($B$9)</f>
        <v>5</v>
      </c>
      <c r="C14" s="47" t="s">
        <v>17</v>
      </c>
      <c r="D14" s="49" t="s">
        <v>80</v>
      </c>
      <c r="E14" s="47" t="s">
        <v>137</v>
      </c>
      <c r="F14" s="51" t="s">
        <v>201</v>
      </c>
      <c r="G14" s="49" t="s">
        <v>249</v>
      </c>
      <c r="H14" s="49" t="s">
        <v>260</v>
      </c>
      <c r="I14" s="49" t="s">
        <v>201</v>
      </c>
      <c r="J14" s="49" t="s">
        <v>278</v>
      </c>
      <c r="K14" s="49" t="s">
        <v>285</v>
      </c>
      <c r="L14" s="49" t="s">
        <v>260</v>
      </c>
      <c r="M14" s="53" t="s">
        <v>201</v>
      </c>
      <c r="N14" s="33">
        <v>2</v>
      </c>
    </row>
    <row r="15" spans="1:15" s="3" customFormat="1" x14ac:dyDescent="0.2">
      <c r="A15" s="13"/>
      <c r="B15" s="34">
        <f>ROW(B15) - ROW($B$9)</f>
        <v>6</v>
      </c>
      <c r="C15" s="48" t="s">
        <v>18</v>
      </c>
      <c r="D15" s="50" t="s">
        <v>80</v>
      </c>
      <c r="E15" s="48" t="s">
        <v>137</v>
      </c>
      <c r="F15" s="52" t="s">
        <v>202</v>
      </c>
      <c r="G15" s="50" t="s">
        <v>249</v>
      </c>
      <c r="H15" s="50" t="s">
        <v>260</v>
      </c>
      <c r="I15" s="50" t="s">
        <v>202</v>
      </c>
      <c r="J15" s="50" t="s">
        <v>278</v>
      </c>
      <c r="K15" s="50" t="s">
        <v>286</v>
      </c>
      <c r="L15" s="50" t="s">
        <v>260</v>
      </c>
      <c r="M15" s="54" t="s">
        <v>202</v>
      </c>
      <c r="N15" s="35">
        <v>5</v>
      </c>
    </row>
    <row r="16" spans="1:15" s="3" customFormat="1" x14ac:dyDescent="0.2">
      <c r="A16" s="13"/>
      <c r="B16" s="32">
        <f>ROW(B16) - ROW($B$9)</f>
        <v>7</v>
      </c>
      <c r="C16" s="47" t="s">
        <v>19</v>
      </c>
      <c r="D16" s="49" t="s">
        <v>82</v>
      </c>
      <c r="E16" s="47" t="s">
        <v>138</v>
      </c>
      <c r="F16" s="51" t="s">
        <v>203</v>
      </c>
      <c r="G16" s="49" t="s">
        <v>249</v>
      </c>
      <c r="H16" s="49" t="s">
        <v>260</v>
      </c>
      <c r="I16" s="49" t="s">
        <v>203</v>
      </c>
      <c r="J16" s="49" t="s">
        <v>260</v>
      </c>
      <c r="K16" s="49" t="s">
        <v>203</v>
      </c>
      <c r="L16" s="49" t="s">
        <v>261</v>
      </c>
      <c r="M16" s="53" t="s">
        <v>261</v>
      </c>
      <c r="N16" s="33">
        <v>1</v>
      </c>
    </row>
    <row r="17" spans="1:14" s="3" customFormat="1" x14ac:dyDescent="0.2">
      <c r="A17" s="13"/>
      <c r="B17" s="34">
        <f>ROW(B17) - ROW($B$9)</f>
        <v>8</v>
      </c>
      <c r="C17" s="48" t="s">
        <v>20</v>
      </c>
      <c r="D17" s="50" t="s">
        <v>83</v>
      </c>
      <c r="E17" s="48" t="s">
        <v>139</v>
      </c>
      <c r="F17" s="52" t="s">
        <v>204</v>
      </c>
      <c r="G17" s="50" t="s">
        <v>249</v>
      </c>
      <c r="H17" s="50" t="s">
        <v>260</v>
      </c>
      <c r="I17" s="50" t="s">
        <v>204</v>
      </c>
      <c r="J17" s="50" t="s">
        <v>277</v>
      </c>
      <c r="K17" s="50" t="s">
        <v>287</v>
      </c>
      <c r="L17" s="50" t="s">
        <v>278</v>
      </c>
      <c r="M17" s="54" t="s">
        <v>347</v>
      </c>
      <c r="N17" s="35">
        <v>3</v>
      </c>
    </row>
    <row r="18" spans="1:14" s="3" customFormat="1" x14ac:dyDescent="0.2">
      <c r="A18" s="13"/>
      <c r="B18" s="32">
        <f>ROW(B18) - ROW($B$9)</f>
        <v>9</v>
      </c>
      <c r="C18" s="47" t="s">
        <v>21</v>
      </c>
      <c r="D18" s="49" t="s">
        <v>84</v>
      </c>
      <c r="E18" s="47" t="s">
        <v>140</v>
      </c>
      <c r="F18" s="51" t="s">
        <v>205</v>
      </c>
      <c r="G18" s="49" t="s">
        <v>249</v>
      </c>
      <c r="H18" s="49" t="s">
        <v>260</v>
      </c>
      <c r="I18" s="49" t="s">
        <v>205</v>
      </c>
      <c r="J18" s="49" t="s">
        <v>260</v>
      </c>
      <c r="K18" s="49" t="s">
        <v>205</v>
      </c>
      <c r="L18" s="49" t="s">
        <v>261</v>
      </c>
      <c r="M18" s="53" t="s">
        <v>261</v>
      </c>
      <c r="N18" s="33">
        <v>1</v>
      </c>
    </row>
    <row r="19" spans="1:14" s="3" customFormat="1" x14ac:dyDescent="0.2">
      <c r="A19" s="13"/>
      <c r="B19" s="34">
        <f>ROW(B19) - ROW($B$9)</f>
        <v>10</v>
      </c>
      <c r="C19" s="48" t="s">
        <v>22</v>
      </c>
      <c r="D19" s="50" t="s">
        <v>80</v>
      </c>
      <c r="E19" s="48" t="s">
        <v>141</v>
      </c>
      <c r="F19" s="52" t="s">
        <v>206</v>
      </c>
      <c r="G19" s="50" t="s">
        <v>249</v>
      </c>
      <c r="H19" s="50" t="s">
        <v>260</v>
      </c>
      <c r="I19" s="50" t="s">
        <v>206</v>
      </c>
      <c r="J19" s="50" t="s">
        <v>277</v>
      </c>
      <c r="K19" s="50" t="s">
        <v>288</v>
      </c>
      <c r="L19" s="50" t="s">
        <v>278</v>
      </c>
      <c r="M19" s="54" t="s">
        <v>348</v>
      </c>
      <c r="N19" s="35">
        <v>1</v>
      </c>
    </row>
    <row r="20" spans="1:14" s="3" customFormat="1" x14ac:dyDescent="0.2">
      <c r="A20" s="13"/>
      <c r="B20" s="32">
        <f>ROW(B20) - ROW($B$9)</f>
        <v>11</v>
      </c>
      <c r="C20" s="47" t="s">
        <v>23</v>
      </c>
      <c r="D20" s="49" t="s">
        <v>85</v>
      </c>
      <c r="E20" s="47" t="s">
        <v>142</v>
      </c>
      <c r="F20" s="51" t="s">
        <v>207</v>
      </c>
      <c r="G20" s="49" t="s">
        <v>249</v>
      </c>
      <c r="H20" s="49" t="s">
        <v>260</v>
      </c>
      <c r="I20" s="49" t="s">
        <v>207</v>
      </c>
      <c r="J20" s="49" t="s">
        <v>260</v>
      </c>
      <c r="K20" s="49" t="s">
        <v>207</v>
      </c>
      <c r="L20" s="49" t="s">
        <v>261</v>
      </c>
      <c r="M20" s="53" t="s">
        <v>261</v>
      </c>
      <c r="N20" s="33">
        <v>6</v>
      </c>
    </row>
    <row r="21" spans="1:14" s="3" customFormat="1" x14ac:dyDescent="0.2">
      <c r="A21" s="13"/>
      <c r="B21" s="34">
        <f>ROW(B21) - ROW($B$9)</f>
        <v>12</v>
      </c>
      <c r="C21" s="48" t="s">
        <v>24</v>
      </c>
      <c r="D21" s="50" t="s">
        <v>86</v>
      </c>
      <c r="E21" s="48" t="s">
        <v>143</v>
      </c>
      <c r="F21" s="52" t="s">
        <v>208</v>
      </c>
      <c r="G21" s="50" t="s">
        <v>249</v>
      </c>
      <c r="H21" s="50" t="s">
        <v>260</v>
      </c>
      <c r="I21" s="50" t="s">
        <v>208</v>
      </c>
      <c r="J21" s="50" t="s">
        <v>277</v>
      </c>
      <c r="K21" s="50" t="s">
        <v>289</v>
      </c>
      <c r="L21" s="50" t="s">
        <v>278</v>
      </c>
      <c r="M21" s="54" t="s">
        <v>349</v>
      </c>
      <c r="N21" s="35">
        <v>1</v>
      </c>
    </row>
    <row r="22" spans="1:14" s="3" customFormat="1" ht="25.5" x14ac:dyDescent="0.2">
      <c r="A22" s="13"/>
      <c r="B22" s="32">
        <f>ROW(B22) - ROW($B$9)</f>
        <v>13</v>
      </c>
      <c r="C22" s="47" t="s">
        <v>25</v>
      </c>
      <c r="D22" s="49" t="s">
        <v>87</v>
      </c>
      <c r="E22" s="47" t="s">
        <v>144</v>
      </c>
      <c r="F22" s="51" t="s">
        <v>209</v>
      </c>
      <c r="G22" s="49" t="s">
        <v>249</v>
      </c>
      <c r="H22" s="49" t="s">
        <v>260</v>
      </c>
      <c r="I22" s="49" t="s">
        <v>209</v>
      </c>
      <c r="J22" s="49" t="s">
        <v>277</v>
      </c>
      <c r="K22" s="49" t="s">
        <v>290</v>
      </c>
      <c r="L22" s="49" t="s">
        <v>278</v>
      </c>
      <c r="M22" s="53" t="s">
        <v>350</v>
      </c>
      <c r="N22" s="33">
        <v>1</v>
      </c>
    </row>
    <row r="23" spans="1:14" s="3" customFormat="1" x14ac:dyDescent="0.2">
      <c r="A23" s="13"/>
      <c r="B23" s="34">
        <f>ROW(B23) - ROW($B$9)</f>
        <v>14</v>
      </c>
      <c r="C23" s="48" t="s">
        <v>26</v>
      </c>
      <c r="D23" s="50" t="s">
        <v>80</v>
      </c>
      <c r="E23" s="48" t="s">
        <v>137</v>
      </c>
      <c r="F23" s="52" t="s">
        <v>210</v>
      </c>
      <c r="G23" s="50" t="s">
        <v>249</v>
      </c>
      <c r="H23" s="50" t="s">
        <v>260</v>
      </c>
      <c r="I23" s="50" t="s">
        <v>210</v>
      </c>
      <c r="J23" s="50" t="s">
        <v>277</v>
      </c>
      <c r="K23" s="50" t="s">
        <v>291</v>
      </c>
      <c r="L23" s="50" t="s">
        <v>278</v>
      </c>
      <c r="M23" s="54" t="s">
        <v>351</v>
      </c>
      <c r="N23" s="35">
        <v>3</v>
      </c>
    </row>
    <row r="24" spans="1:14" s="3" customFormat="1" x14ac:dyDescent="0.2">
      <c r="A24" s="13"/>
      <c r="B24" s="32">
        <f>ROW(B24) - ROW($B$9)</f>
        <v>15</v>
      </c>
      <c r="C24" s="47" t="s">
        <v>27</v>
      </c>
      <c r="D24" s="49" t="s">
        <v>88</v>
      </c>
      <c r="E24" s="47" t="s">
        <v>145</v>
      </c>
      <c r="F24" s="51" t="s">
        <v>211</v>
      </c>
      <c r="G24" s="49" t="s">
        <v>249</v>
      </c>
      <c r="H24" s="49" t="s">
        <v>260</v>
      </c>
      <c r="I24" s="49" t="s">
        <v>211</v>
      </c>
      <c r="J24" s="49" t="s">
        <v>277</v>
      </c>
      <c r="K24" s="49" t="s">
        <v>292</v>
      </c>
      <c r="L24" s="49" t="s">
        <v>278</v>
      </c>
      <c r="M24" s="53" t="s">
        <v>352</v>
      </c>
      <c r="N24" s="33">
        <v>1</v>
      </c>
    </row>
    <row r="25" spans="1:14" s="3" customFormat="1" x14ac:dyDescent="0.2">
      <c r="A25" s="13"/>
      <c r="B25" s="34">
        <f>ROW(B25) - ROW($B$9)</f>
        <v>16</v>
      </c>
      <c r="C25" s="48" t="s">
        <v>28</v>
      </c>
      <c r="D25" s="50" t="s">
        <v>88</v>
      </c>
      <c r="E25" s="48" t="s">
        <v>146</v>
      </c>
      <c r="F25" s="52" t="s">
        <v>212</v>
      </c>
      <c r="G25" s="50" t="s">
        <v>249</v>
      </c>
      <c r="H25" s="50" t="s">
        <v>260</v>
      </c>
      <c r="I25" s="50" t="s">
        <v>212</v>
      </c>
      <c r="J25" s="50" t="s">
        <v>277</v>
      </c>
      <c r="K25" s="50" t="s">
        <v>293</v>
      </c>
      <c r="L25" s="50" t="s">
        <v>278</v>
      </c>
      <c r="M25" s="54" t="s">
        <v>353</v>
      </c>
      <c r="N25" s="35">
        <v>1</v>
      </c>
    </row>
    <row r="26" spans="1:14" s="3" customFormat="1" x14ac:dyDescent="0.2">
      <c r="A26" s="13"/>
      <c r="B26" s="32">
        <f>ROW(B26) - ROW($B$9)</f>
        <v>17</v>
      </c>
      <c r="C26" s="47" t="s">
        <v>29</v>
      </c>
      <c r="D26" s="49" t="s">
        <v>82</v>
      </c>
      <c r="E26" s="47" t="s">
        <v>147</v>
      </c>
      <c r="F26" s="51" t="s">
        <v>213</v>
      </c>
      <c r="G26" s="49" t="s">
        <v>249</v>
      </c>
      <c r="H26" s="49" t="s">
        <v>260</v>
      </c>
      <c r="I26" s="49" t="s">
        <v>213</v>
      </c>
      <c r="J26" s="49" t="s">
        <v>277</v>
      </c>
      <c r="K26" s="49" t="s">
        <v>294</v>
      </c>
      <c r="L26" s="49" t="s">
        <v>278</v>
      </c>
      <c r="M26" s="53" t="s">
        <v>354</v>
      </c>
      <c r="N26" s="33">
        <v>3</v>
      </c>
    </row>
    <row r="27" spans="1:14" s="3" customFormat="1" x14ac:dyDescent="0.2">
      <c r="A27" s="13"/>
      <c r="B27" s="34">
        <f>ROW(B27) - ROW($B$9)</f>
        <v>18</v>
      </c>
      <c r="C27" s="48" t="s">
        <v>30</v>
      </c>
      <c r="D27" s="50" t="s">
        <v>79</v>
      </c>
      <c r="E27" s="48" t="s">
        <v>148</v>
      </c>
      <c r="F27" s="52" t="s">
        <v>214</v>
      </c>
      <c r="G27" s="50" t="s">
        <v>249</v>
      </c>
      <c r="H27" s="50" t="s">
        <v>260</v>
      </c>
      <c r="I27" s="50" t="s">
        <v>214</v>
      </c>
      <c r="J27" s="50" t="s">
        <v>277</v>
      </c>
      <c r="K27" s="50" t="s">
        <v>295</v>
      </c>
      <c r="L27" s="50" t="s">
        <v>278</v>
      </c>
      <c r="M27" s="54" t="s">
        <v>355</v>
      </c>
      <c r="N27" s="35">
        <v>6</v>
      </c>
    </row>
    <row r="28" spans="1:14" s="3" customFormat="1" x14ac:dyDescent="0.2">
      <c r="A28" s="13"/>
      <c r="B28" s="32">
        <f>ROW(B28) - ROW($B$9)</f>
        <v>19</v>
      </c>
      <c r="C28" s="47" t="s">
        <v>31</v>
      </c>
      <c r="D28" s="49" t="s">
        <v>85</v>
      </c>
      <c r="E28" s="47" t="s">
        <v>149</v>
      </c>
      <c r="F28" s="51" t="s">
        <v>215</v>
      </c>
      <c r="G28" s="49" t="s">
        <v>249</v>
      </c>
      <c r="H28" s="49" t="s">
        <v>260</v>
      </c>
      <c r="I28" s="49" t="s">
        <v>215</v>
      </c>
      <c r="J28" s="49" t="s">
        <v>277</v>
      </c>
      <c r="K28" s="49" t="s">
        <v>296</v>
      </c>
      <c r="L28" s="49" t="s">
        <v>278</v>
      </c>
      <c r="M28" s="53" t="s">
        <v>356</v>
      </c>
      <c r="N28" s="33">
        <v>1</v>
      </c>
    </row>
    <row r="29" spans="1:14" s="3" customFormat="1" ht="38.25" x14ac:dyDescent="0.2">
      <c r="A29" s="13"/>
      <c r="B29" s="34">
        <f>ROW(B29) - ROW($B$9)</f>
        <v>20</v>
      </c>
      <c r="C29" s="48" t="s">
        <v>32</v>
      </c>
      <c r="D29" s="50" t="s">
        <v>89</v>
      </c>
      <c r="E29" s="48" t="s">
        <v>150</v>
      </c>
      <c r="F29" s="52" t="s">
        <v>216</v>
      </c>
      <c r="G29" s="50" t="s">
        <v>250</v>
      </c>
      <c r="H29" s="50" t="s">
        <v>261</v>
      </c>
      <c r="I29" s="50" t="s">
        <v>261</v>
      </c>
      <c r="J29" s="50" t="s">
        <v>277</v>
      </c>
      <c r="K29" s="50" t="s">
        <v>297</v>
      </c>
      <c r="L29" s="50" t="s">
        <v>339</v>
      </c>
      <c r="M29" s="54" t="s">
        <v>357</v>
      </c>
      <c r="N29" s="35">
        <v>1</v>
      </c>
    </row>
    <row r="30" spans="1:14" s="3" customFormat="1" ht="25.5" x14ac:dyDescent="0.2">
      <c r="A30" s="13"/>
      <c r="B30" s="32">
        <f>ROW(B30) - ROW($B$9)</f>
        <v>21</v>
      </c>
      <c r="C30" s="47" t="s">
        <v>33</v>
      </c>
      <c r="D30" s="49" t="s">
        <v>90</v>
      </c>
      <c r="E30" s="47" t="s">
        <v>151</v>
      </c>
      <c r="F30" s="51" t="s">
        <v>90</v>
      </c>
      <c r="G30" s="49" t="s">
        <v>251</v>
      </c>
      <c r="H30" s="49" t="s">
        <v>262</v>
      </c>
      <c r="I30" s="49" t="s">
        <v>90</v>
      </c>
      <c r="J30" s="49" t="s">
        <v>277</v>
      </c>
      <c r="K30" s="49" t="s">
        <v>298</v>
      </c>
      <c r="L30" s="49" t="s">
        <v>278</v>
      </c>
      <c r="M30" s="53" t="s">
        <v>358</v>
      </c>
      <c r="N30" s="33">
        <v>1</v>
      </c>
    </row>
    <row r="31" spans="1:14" s="3" customFormat="1" x14ac:dyDescent="0.2">
      <c r="A31" s="13"/>
      <c r="B31" s="34">
        <f>ROW(B31) - ROW($B$9)</f>
        <v>22</v>
      </c>
      <c r="C31" s="48" t="s">
        <v>34</v>
      </c>
      <c r="D31" s="50" t="s">
        <v>91</v>
      </c>
      <c r="E31" s="48" t="s">
        <v>152</v>
      </c>
      <c r="F31" s="52" t="s">
        <v>91</v>
      </c>
      <c r="G31" s="50" t="s">
        <v>251</v>
      </c>
      <c r="H31" s="50" t="s">
        <v>263</v>
      </c>
      <c r="I31" s="50" t="s">
        <v>91</v>
      </c>
      <c r="J31" s="50" t="s">
        <v>277</v>
      </c>
      <c r="K31" s="50" t="s">
        <v>299</v>
      </c>
      <c r="L31" s="50" t="s">
        <v>263</v>
      </c>
      <c r="M31" s="54" t="s">
        <v>91</v>
      </c>
      <c r="N31" s="35">
        <v>1</v>
      </c>
    </row>
    <row r="32" spans="1:14" s="3" customFormat="1" x14ac:dyDescent="0.2">
      <c r="A32" s="13"/>
      <c r="B32" s="32">
        <f>ROW(B32) - ROW($B$9)</f>
        <v>23</v>
      </c>
      <c r="C32" s="47" t="s">
        <v>35</v>
      </c>
      <c r="D32" s="49" t="s">
        <v>92</v>
      </c>
      <c r="E32" s="47" t="s">
        <v>153</v>
      </c>
      <c r="F32" s="51" t="s">
        <v>217</v>
      </c>
      <c r="G32" s="49" t="s">
        <v>251</v>
      </c>
      <c r="H32" s="49" t="s">
        <v>264</v>
      </c>
      <c r="I32" s="49" t="s">
        <v>217</v>
      </c>
      <c r="J32" s="49" t="s">
        <v>264</v>
      </c>
      <c r="K32" s="49" t="s">
        <v>217</v>
      </c>
      <c r="L32" s="49" t="s">
        <v>340</v>
      </c>
      <c r="M32" s="53" t="s">
        <v>359</v>
      </c>
      <c r="N32" s="33">
        <v>1</v>
      </c>
    </row>
    <row r="33" spans="1:14" s="3" customFormat="1" x14ac:dyDescent="0.2">
      <c r="A33" s="13"/>
      <c r="B33" s="34">
        <f>ROW(B33) - ROW($B$9)</f>
        <v>24</v>
      </c>
      <c r="C33" s="48" t="s">
        <v>36</v>
      </c>
      <c r="D33" s="50" t="s">
        <v>93</v>
      </c>
      <c r="E33" s="48" t="s">
        <v>154</v>
      </c>
      <c r="F33" s="52" t="s">
        <v>218</v>
      </c>
      <c r="G33" s="50" t="s">
        <v>251</v>
      </c>
      <c r="H33" s="50" t="s">
        <v>264</v>
      </c>
      <c r="I33" s="50" t="s">
        <v>218</v>
      </c>
      <c r="J33" s="50" t="s">
        <v>277</v>
      </c>
      <c r="K33" s="50" t="s">
        <v>300</v>
      </c>
      <c r="L33" s="50" t="s">
        <v>278</v>
      </c>
      <c r="M33" s="54" t="s">
        <v>360</v>
      </c>
      <c r="N33" s="35">
        <v>1</v>
      </c>
    </row>
    <row r="34" spans="1:14" s="3" customFormat="1" x14ac:dyDescent="0.2">
      <c r="A34" s="13"/>
      <c r="B34" s="32">
        <f>ROW(B34) - ROW($B$9)</f>
        <v>25</v>
      </c>
      <c r="C34" s="47" t="s">
        <v>37</v>
      </c>
      <c r="D34" s="49" t="s">
        <v>94</v>
      </c>
      <c r="E34" s="47" t="s">
        <v>155</v>
      </c>
      <c r="F34" s="51" t="s">
        <v>94</v>
      </c>
      <c r="G34" s="49" t="s">
        <v>252</v>
      </c>
      <c r="H34" s="49" t="s">
        <v>265</v>
      </c>
      <c r="I34" s="49" t="s">
        <v>94</v>
      </c>
      <c r="J34" s="49" t="s">
        <v>277</v>
      </c>
      <c r="K34" s="49" t="s">
        <v>301</v>
      </c>
      <c r="L34" s="49" t="s">
        <v>278</v>
      </c>
      <c r="M34" s="53" t="s">
        <v>361</v>
      </c>
      <c r="N34" s="33">
        <v>1</v>
      </c>
    </row>
    <row r="35" spans="1:14" s="3" customFormat="1" x14ac:dyDescent="0.2">
      <c r="A35" s="13"/>
      <c r="B35" s="34">
        <f>ROW(B35) - ROW($B$9)</f>
        <v>26</v>
      </c>
      <c r="C35" s="48" t="s">
        <v>38</v>
      </c>
      <c r="D35" s="50" t="s">
        <v>95</v>
      </c>
      <c r="E35" s="48" t="s">
        <v>156</v>
      </c>
      <c r="F35" s="52" t="s">
        <v>219</v>
      </c>
      <c r="G35" s="50" t="s">
        <v>253</v>
      </c>
      <c r="H35" s="50" t="s">
        <v>260</v>
      </c>
      <c r="I35" s="50" t="s">
        <v>219</v>
      </c>
      <c r="J35" s="50" t="s">
        <v>277</v>
      </c>
      <c r="K35" s="50" t="s">
        <v>302</v>
      </c>
      <c r="L35" s="50" t="s">
        <v>278</v>
      </c>
      <c r="M35" s="54" t="s">
        <v>362</v>
      </c>
      <c r="N35" s="35">
        <v>2</v>
      </c>
    </row>
    <row r="36" spans="1:14" s="3" customFormat="1" ht="25.5" x14ac:dyDescent="0.2">
      <c r="A36" s="13"/>
      <c r="B36" s="32">
        <f>ROW(B36) - ROW($B$9)</f>
        <v>27</v>
      </c>
      <c r="C36" s="47" t="s">
        <v>39</v>
      </c>
      <c r="D36" s="49" t="s">
        <v>96</v>
      </c>
      <c r="E36" s="47" t="s">
        <v>157</v>
      </c>
      <c r="F36" s="51" t="s">
        <v>220</v>
      </c>
      <c r="G36" s="49" t="s">
        <v>253</v>
      </c>
      <c r="H36" s="49" t="s">
        <v>260</v>
      </c>
      <c r="I36" s="49" t="s">
        <v>220</v>
      </c>
      <c r="J36" s="49" t="s">
        <v>277</v>
      </c>
      <c r="K36" s="49" t="s">
        <v>303</v>
      </c>
      <c r="L36" s="49" t="s">
        <v>278</v>
      </c>
      <c r="M36" s="53" t="s">
        <v>363</v>
      </c>
      <c r="N36" s="33">
        <v>4</v>
      </c>
    </row>
    <row r="37" spans="1:14" s="3" customFormat="1" x14ac:dyDescent="0.2">
      <c r="A37" s="13"/>
      <c r="B37" s="34">
        <f>ROW(B37) - ROW($B$9)</f>
        <v>28</v>
      </c>
      <c r="C37" s="48" t="s">
        <v>40</v>
      </c>
      <c r="D37" s="50" t="s">
        <v>97</v>
      </c>
      <c r="E37" s="48" t="s">
        <v>158</v>
      </c>
      <c r="F37" s="52" t="s">
        <v>221</v>
      </c>
      <c r="G37" s="50" t="s">
        <v>251</v>
      </c>
      <c r="H37" s="50" t="s">
        <v>264</v>
      </c>
      <c r="I37" s="50" t="s">
        <v>221</v>
      </c>
      <c r="J37" s="50" t="s">
        <v>277</v>
      </c>
      <c r="K37" s="50" t="s">
        <v>304</v>
      </c>
      <c r="L37" s="50" t="s">
        <v>278</v>
      </c>
      <c r="M37" s="54" t="s">
        <v>364</v>
      </c>
      <c r="N37" s="35">
        <v>1</v>
      </c>
    </row>
    <row r="38" spans="1:14" s="3" customFormat="1" x14ac:dyDescent="0.2">
      <c r="A38" s="13"/>
      <c r="B38" s="32">
        <f>ROW(B38) - ROW($B$9)</f>
        <v>29</v>
      </c>
      <c r="C38" s="47" t="s">
        <v>41</v>
      </c>
      <c r="D38" s="49" t="s">
        <v>98</v>
      </c>
      <c r="E38" s="47" t="s">
        <v>159</v>
      </c>
      <c r="F38" s="51" t="s">
        <v>222</v>
      </c>
      <c r="G38" s="49" t="s">
        <v>251</v>
      </c>
      <c r="H38" s="49" t="s">
        <v>264</v>
      </c>
      <c r="I38" s="49" t="s">
        <v>222</v>
      </c>
      <c r="J38" s="49" t="s">
        <v>277</v>
      </c>
      <c r="K38" s="49" t="s">
        <v>305</v>
      </c>
      <c r="L38" s="49" t="s">
        <v>278</v>
      </c>
      <c r="M38" s="53" t="s">
        <v>365</v>
      </c>
      <c r="N38" s="33">
        <v>2</v>
      </c>
    </row>
    <row r="39" spans="1:14" s="3" customFormat="1" x14ac:dyDescent="0.2">
      <c r="A39" s="13"/>
      <c r="B39" s="34">
        <f>ROW(B39) - ROW($B$9)</f>
        <v>30</v>
      </c>
      <c r="C39" s="48" t="s">
        <v>42</v>
      </c>
      <c r="D39" s="50" t="s">
        <v>99</v>
      </c>
      <c r="E39" s="48" t="s">
        <v>160</v>
      </c>
      <c r="F39" s="52" t="s">
        <v>223</v>
      </c>
      <c r="G39" s="50" t="s">
        <v>253</v>
      </c>
      <c r="H39" s="50" t="s">
        <v>264</v>
      </c>
      <c r="I39" s="50" t="s">
        <v>223</v>
      </c>
      <c r="J39" s="50" t="s">
        <v>277</v>
      </c>
      <c r="K39" s="50" t="s">
        <v>306</v>
      </c>
      <c r="L39" s="50" t="s">
        <v>278</v>
      </c>
      <c r="M39" s="54" t="s">
        <v>366</v>
      </c>
      <c r="N39" s="35">
        <v>1</v>
      </c>
    </row>
    <row r="40" spans="1:14" s="3" customFormat="1" x14ac:dyDescent="0.2">
      <c r="A40" s="13"/>
      <c r="B40" s="32">
        <f>ROW(B40) - ROW($B$9)</f>
        <v>31</v>
      </c>
      <c r="C40" s="47" t="s">
        <v>43</v>
      </c>
      <c r="D40" s="49" t="s">
        <v>100</v>
      </c>
      <c r="E40" s="47" t="s">
        <v>161</v>
      </c>
      <c r="F40" s="51" t="s">
        <v>224</v>
      </c>
      <c r="G40" s="49" t="s">
        <v>253</v>
      </c>
      <c r="H40" s="49" t="s">
        <v>266</v>
      </c>
      <c r="I40" s="49" t="s">
        <v>224</v>
      </c>
      <c r="J40" s="49" t="s">
        <v>277</v>
      </c>
      <c r="K40" s="49" t="s">
        <v>307</v>
      </c>
      <c r="L40" s="49" t="s">
        <v>278</v>
      </c>
      <c r="M40" s="53" t="s">
        <v>367</v>
      </c>
      <c r="N40" s="33">
        <v>1</v>
      </c>
    </row>
    <row r="41" spans="1:14" s="3" customFormat="1" x14ac:dyDescent="0.2">
      <c r="A41" s="13"/>
      <c r="B41" s="34">
        <f>ROW(B41) - ROW($B$9)</f>
        <v>32</v>
      </c>
      <c r="C41" s="48" t="s">
        <v>44</v>
      </c>
      <c r="D41" s="50" t="s">
        <v>101</v>
      </c>
      <c r="E41" s="48" t="s">
        <v>162</v>
      </c>
      <c r="F41" s="52" t="s">
        <v>225</v>
      </c>
      <c r="G41" s="50" t="s">
        <v>253</v>
      </c>
      <c r="H41" s="50" t="s">
        <v>266</v>
      </c>
      <c r="I41" s="50" t="s">
        <v>225</v>
      </c>
      <c r="J41" s="50" t="s">
        <v>277</v>
      </c>
      <c r="K41" s="50" t="s">
        <v>308</v>
      </c>
      <c r="L41" s="50" t="s">
        <v>278</v>
      </c>
      <c r="M41" s="54" t="s">
        <v>368</v>
      </c>
      <c r="N41" s="35">
        <v>1</v>
      </c>
    </row>
    <row r="42" spans="1:14" s="3" customFormat="1" ht="38.25" x14ac:dyDescent="0.2">
      <c r="A42" s="13"/>
      <c r="B42" s="32">
        <f>ROW(B42) - ROW($B$9)</f>
        <v>33</v>
      </c>
      <c r="C42" s="47" t="s">
        <v>45</v>
      </c>
      <c r="D42" s="49" t="s">
        <v>102</v>
      </c>
      <c r="E42" s="47" t="s">
        <v>163</v>
      </c>
      <c r="F42" s="51" t="s">
        <v>226</v>
      </c>
      <c r="G42" s="49" t="s">
        <v>250</v>
      </c>
      <c r="H42" s="49" t="s">
        <v>261</v>
      </c>
      <c r="I42" s="49" t="s">
        <v>261</v>
      </c>
      <c r="J42" s="49" t="s">
        <v>270</v>
      </c>
      <c r="K42" s="49" t="s">
        <v>226</v>
      </c>
      <c r="L42" s="49" t="s">
        <v>341</v>
      </c>
      <c r="M42" s="53" t="s">
        <v>369</v>
      </c>
      <c r="N42" s="33">
        <v>1</v>
      </c>
    </row>
    <row r="43" spans="1:14" s="3" customFormat="1" ht="38.25" x14ac:dyDescent="0.2">
      <c r="A43" s="13"/>
      <c r="B43" s="34">
        <f>ROW(B43) - ROW($B$9)</f>
        <v>34</v>
      </c>
      <c r="C43" s="48" t="s">
        <v>46</v>
      </c>
      <c r="D43" s="50" t="s">
        <v>102</v>
      </c>
      <c r="E43" s="48" t="s">
        <v>164</v>
      </c>
      <c r="F43" s="52" t="s">
        <v>227</v>
      </c>
      <c r="G43" s="50" t="s">
        <v>250</v>
      </c>
      <c r="H43" s="50" t="s">
        <v>261</v>
      </c>
      <c r="I43" s="50" t="s">
        <v>261</v>
      </c>
      <c r="J43" s="50" t="s">
        <v>270</v>
      </c>
      <c r="K43" s="50" t="s">
        <v>227</v>
      </c>
      <c r="L43" s="50" t="s">
        <v>341</v>
      </c>
      <c r="M43" s="54" t="s">
        <v>227</v>
      </c>
      <c r="N43" s="35">
        <v>1</v>
      </c>
    </row>
    <row r="44" spans="1:14" s="3" customFormat="1" x14ac:dyDescent="0.2">
      <c r="A44" s="13"/>
      <c r="B44" s="32">
        <f>ROW(B44) - ROW($B$9)</f>
        <v>35</v>
      </c>
      <c r="C44" s="47" t="s">
        <v>47</v>
      </c>
      <c r="D44" s="49" t="s">
        <v>103</v>
      </c>
      <c r="E44" s="47" t="s">
        <v>165</v>
      </c>
      <c r="F44" s="51" t="s">
        <v>228</v>
      </c>
      <c r="G44" s="49" t="s">
        <v>254</v>
      </c>
      <c r="H44" s="49" t="s">
        <v>264</v>
      </c>
      <c r="I44" s="49" t="s">
        <v>228</v>
      </c>
      <c r="J44" s="49" t="s">
        <v>277</v>
      </c>
      <c r="K44" s="49" t="s">
        <v>309</v>
      </c>
      <c r="L44" s="49" t="s">
        <v>278</v>
      </c>
      <c r="M44" s="53" t="s">
        <v>370</v>
      </c>
      <c r="N44" s="33">
        <v>2</v>
      </c>
    </row>
    <row r="45" spans="1:14" s="3" customFormat="1" x14ac:dyDescent="0.2">
      <c r="A45" s="13"/>
      <c r="B45" s="34">
        <f>ROW(B45) - ROW($B$9)</f>
        <v>36</v>
      </c>
      <c r="C45" s="48" t="s">
        <v>48</v>
      </c>
      <c r="D45" s="50" t="s">
        <v>104</v>
      </c>
      <c r="E45" s="48" t="s">
        <v>166</v>
      </c>
      <c r="F45" s="52" t="s">
        <v>229</v>
      </c>
      <c r="G45" s="50" t="s">
        <v>255</v>
      </c>
      <c r="H45" s="50" t="s">
        <v>267</v>
      </c>
      <c r="I45" s="50" t="s">
        <v>229</v>
      </c>
      <c r="J45" s="50" t="s">
        <v>279</v>
      </c>
      <c r="K45" s="50" t="s">
        <v>310</v>
      </c>
      <c r="L45" s="50" t="s">
        <v>278</v>
      </c>
      <c r="M45" s="54" t="s">
        <v>371</v>
      </c>
      <c r="N45" s="35">
        <v>4</v>
      </c>
    </row>
    <row r="46" spans="1:14" s="3" customFormat="1" x14ac:dyDescent="0.2">
      <c r="A46" s="13"/>
      <c r="B46" s="32">
        <f>ROW(B46) - ROW($B$9)</f>
        <v>37</v>
      </c>
      <c r="C46" s="47" t="s">
        <v>49</v>
      </c>
      <c r="D46" s="49" t="s">
        <v>105</v>
      </c>
      <c r="E46" s="47" t="s">
        <v>167</v>
      </c>
      <c r="F46" s="51" t="s">
        <v>230</v>
      </c>
      <c r="G46" s="49" t="s">
        <v>255</v>
      </c>
      <c r="H46" s="49" t="s">
        <v>267</v>
      </c>
      <c r="I46" s="49" t="s">
        <v>230</v>
      </c>
      <c r="J46" s="49" t="s">
        <v>279</v>
      </c>
      <c r="K46" s="49" t="s">
        <v>311</v>
      </c>
      <c r="L46" s="49" t="s">
        <v>278</v>
      </c>
      <c r="M46" s="53" t="s">
        <v>372</v>
      </c>
      <c r="N46" s="33">
        <v>3</v>
      </c>
    </row>
    <row r="47" spans="1:14" s="3" customFormat="1" x14ac:dyDescent="0.2">
      <c r="A47" s="13"/>
      <c r="B47" s="34">
        <f>ROW(B47) - ROW($B$9)</f>
        <v>38</v>
      </c>
      <c r="C47" s="48" t="s">
        <v>50</v>
      </c>
      <c r="D47" s="50" t="s">
        <v>106</v>
      </c>
      <c r="E47" s="48" t="s">
        <v>168</v>
      </c>
      <c r="F47" s="52" t="s">
        <v>231</v>
      </c>
      <c r="G47" s="50" t="s">
        <v>255</v>
      </c>
      <c r="H47" s="50" t="s">
        <v>267</v>
      </c>
      <c r="I47" s="50" t="s">
        <v>231</v>
      </c>
      <c r="J47" s="50" t="s">
        <v>279</v>
      </c>
      <c r="K47" s="50" t="s">
        <v>312</v>
      </c>
      <c r="L47" s="50" t="s">
        <v>278</v>
      </c>
      <c r="M47" s="54" t="s">
        <v>373</v>
      </c>
      <c r="N47" s="35">
        <v>2</v>
      </c>
    </row>
    <row r="48" spans="1:14" s="3" customFormat="1" ht="25.5" x14ac:dyDescent="0.2">
      <c r="A48" s="13"/>
      <c r="B48" s="32">
        <f>ROW(B48) - ROW($B$9)</f>
        <v>39</v>
      </c>
      <c r="C48" s="47" t="s">
        <v>51</v>
      </c>
      <c r="D48" s="49" t="s">
        <v>107</v>
      </c>
      <c r="E48" s="47" t="s">
        <v>169</v>
      </c>
      <c r="F48" s="51" t="s">
        <v>232</v>
      </c>
      <c r="G48" s="49" t="s">
        <v>255</v>
      </c>
      <c r="H48" s="49" t="s">
        <v>267</v>
      </c>
      <c r="I48" s="49" t="s">
        <v>232</v>
      </c>
      <c r="J48" s="49" t="s">
        <v>279</v>
      </c>
      <c r="K48" s="49" t="s">
        <v>313</v>
      </c>
      <c r="L48" s="49" t="s">
        <v>278</v>
      </c>
      <c r="M48" s="53" t="s">
        <v>374</v>
      </c>
      <c r="N48" s="33">
        <v>11</v>
      </c>
    </row>
    <row r="49" spans="1:14" s="3" customFormat="1" x14ac:dyDescent="0.2">
      <c r="A49" s="13"/>
      <c r="B49" s="34">
        <f>ROW(B49) - ROW($B$9)</f>
        <v>40</v>
      </c>
      <c r="C49" s="48" t="s">
        <v>52</v>
      </c>
      <c r="D49" s="50" t="s">
        <v>108</v>
      </c>
      <c r="E49" s="48" t="s">
        <v>170</v>
      </c>
      <c r="F49" s="52" t="s">
        <v>233</v>
      </c>
      <c r="G49" s="50" t="s">
        <v>255</v>
      </c>
      <c r="H49" s="50" t="s">
        <v>267</v>
      </c>
      <c r="I49" s="50" t="s">
        <v>233</v>
      </c>
      <c r="J49" s="50" t="s">
        <v>279</v>
      </c>
      <c r="K49" s="50" t="s">
        <v>314</v>
      </c>
      <c r="L49" s="50" t="s">
        <v>278</v>
      </c>
      <c r="M49" s="54" t="s">
        <v>375</v>
      </c>
      <c r="N49" s="35">
        <v>5</v>
      </c>
    </row>
    <row r="50" spans="1:14" s="3" customFormat="1" x14ac:dyDescent="0.2">
      <c r="A50" s="13"/>
      <c r="B50" s="32">
        <f>ROW(B50) - ROW($B$9)</f>
        <v>41</v>
      </c>
      <c r="C50" s="47" t="s">
        <v>53</v>
      </c>
      <c r="D50" s="49" t="s">
        <v>109</v>
      </c>
      <c r="E50" s="47" t="s">
        <v>171</v>
      </c>
      <c r="F50" s="51" t="s">
        <v>234</v>
      </c>
      <c r="G50" s="49" t="s">
        <v>255</v>
      </c>
      <c r="H50" s="49" t="s">
        <v>267</v>
      </c>
      <c r="I50" s="49" t="s">
        <v>234</v>
      </c>
      <c r="J50" s="49" t="s">
        <v>279</v>
      </c>
      <c r="K50" s="49" t="s">
        <v>315</v>
      </c>
      <c r="L50" s="49" t="s">
        <v>278</v>
      </c>
      <c r="M50" s="53" t="s">
        <v>376</v>
      </c>
      <c r="N50" s="33">
        <v>1</v>
      </c>
    </row>
    <row r="51" spans="1:14" s="3" customFormat="1" x14ac:dyDescent="0.2">
      <c r="A51" s="13"/>
      <c r="B51" s="34">
        <f>ROW(B51) - ROW($B$9)</f>
        <v>42</v>
      </c>
      <c r="C51" s="48" t="s">
        <v>54</v>
      </c>
      <c r="D51" s="50" t="s">
        <v>110</v>
      </c>
      <c r="E51" s="48" t="s">
        <v>172</v>
      </c>
      <c r="F51" s="52" t="s">
        <v>235</v>
      </c>
      <c r="G51" s="50" t="s">
        <v>255</v>
      </c>
      <c r="H51" s="50" t="s">
        <v>267</v>
      </c>
      <c r="I51" s="50" t="s">
        <v>235</v>
      </c>
      <c r="J51" s="50" t="s">
        <v>279</v>
      </c>
      <c r="K51" s="50" t="s">
        <v>316</v>
      </c>
      <c r="L51" s="50" t="s">
        <v>278</v>
      </c>
      <c r="M51" s="54" t="s">
        <v>377</v>
      </c>
      <c r="N51" s="35">
        <v>3</v>
      </c>
    </row>
    <row r="52" spans="1:14" s="3" customFormat="1" x14ac:dyDescent="0.2">
      <c r="A52" s="13"/>
      <c r="B52" s="32">
        <f>ROW(B52) - ROW($B$9)</f>
        <v>43</v>
      </c>
      <c r="C52" s="47" t="s">
        <v>55</v>
      </c>
      <c r="D52" s="49" t="s">
        <v>109</v>
      </c>
      <c r="E52" s="47" t="s">
        <v>173</v>
      </c>
      <c r="F52" s="51" t="s">
        <v>236</v>
      </c>
      <c r="G52" s="49" t="s">
        <v>255</v>
      </c>
      <c r="H52" s="49" t="s">
        <v>268</v>
      </c>
      <c r="I52" s="49" t="s">
        <v>236</v>
      </c>
      <c r="J52" s="49" t="s">
        <v>277</v>
      </c>
      <c r="K52" s="49" t="s">
        <v>317</v>
      </c>
      <c r="L52" s="49" t="s">
        <v>278</v>
      </c>
      <c r="M52" s="53" t="s">
        <v>378</v>
      </c>
      <c r="N52" s="33">
        <v>1</v>
      </c>
    </row>
    <row r="53" spans="1:14" s="3" customFormat="1" x14ac:dyDescent="0.2">
      <c r="A53" s="13"/>
      <c r="B53" s="34">
        <f>ROW(B53) - ROW($B$9)</f>
        <v>44</v>
      </c>
      <c r="C53" s="48" t="s">
        <v>56</v>
      </c>
      <c r="D53" s="50" t="s">
        <v>111</v>
      </c>
      <c r="E53" s="48" t="s">
        <v>174</v>
      </c>
      <c r="F53" s="52" t="s">
        <v>237</v>
      </c>
      <c r="G53" s="50" t="s">
        <v>255</v>
      </c>
      <c r="H53" s="50" t="s">
        <v>267</v>
      </c>
      <c r="I53" s="50" t="s">
        <v>237</v>
      </c>
      <c r="J53" s="50" t="s">
        <v>279</v>
      </c>
      <c r="K53" s="50" t="s">
        <v>318</v>
      </c>
      <c r="L53" s="50" t="s">
        <v>278</v>
      </c>
      <c r="M53" s="54" t="s">
        <v>379</v>
      </c>
      <c r="N53" s="35">
        <v>1</v>
      </c>
    </row>
    <row r="54" spans="1:14" s="3" customFormat="1" x14ac:dyDescent="0.2">
      <c r="A54" s="13"/>
      <c r="B54" s="32">
        <f>ROW(B54) - ROW($B$9)</f>
        <v>45</v>
      </c>
      <c r="C54" s="47" t="s">
        <v>57</v>
      </c>
      <c r="D54" s="49" t="s">
        <v>112</v>
      </c>
      <c r="E54" s="47" t="s">
        <v>175</v>
      </c>
      <c r="F54" s="51" t="s">
        <v>238</v>
      </c>
      <c r="G54" s="49" t="s">
        <v>255</v>
      </c>
      <c r="H54" s="49" t="s">
        <v>267</v>
      </c>
      <c r="I54" s="49" t="s">
        <v>238</v>
      </c>
      <c r="J54" s="49" t="s">
        <v>277</v>
      </c>
      <c r="K54" s="49" t="s">
        <v>319</v>
      </c>
      <c r="L54" s="49" t="s">
        <v>278</v>
      </c>
      <c r="M54" s="53" t="s">
        <v>380</v>
      </c>
      <c r="N54" s="33">
        <v>1</v>
      </c>
    </row>
    <row r="55" spans="1:14" s="3" customFormat="1" x14ac:dyDescent="0.2">
      <c r="A55" s="13"/>
      <c r="B55" s="34">
        <f>ROW(B55) - ROW($B$9)</f>
        <v>46</v>
      </c>
      <c r="C55" s="48" t="s">
        <v>58</v>
      </c>
      <c r="D55" s="50" t="s">
        <v>113</v>
      </c>
      <c r="E55" s="48" t="s">
        <v>176</v>
      </c>
      <c r="F55" s="52" t="s">
        <v>239</v>
      </c>
      <c r="G55" s="50" t="s">
        <v>255</v>
      </c>
      <c r="H55" s="50" t="s">
        <v>267</v>
      </c>
      <c r="I55" s="50" t="s">
        <v>239</v>
      </c>
      <c r="J55" s="50" t="s">
        <v>279</v>
      </c>
      <c r="K55" s="50" t="s">
        <v>320</v>
      </c>
      <c r="L55" s="50" t="s">
        <v>278</v>
      </c>
      <c r="M55" s="54" t="s">
        <v>381</v>
      </c>
      <c r="N55" s="35">
        <v>1</v>
      </c>
    </row>
    <row r="56" spans="1:14" s="3" customFormat="1" x14ac:dyDescent="0.2">
      <c r="A56" s="13"/>
      <c r="B56" s="32">
        <f>ROW(B56) - ROW($B$9)</f>
        <v>47</v>
      </c>
      <c r="C56" s="47" t="s">
        <v>59</v>
      </c>
      <c r="D56" s="49" t="s">
        <v>114</v>
      </c>
      <c r="E56" s="47" t="s">
        <v>177</v>
      </c>
      <c r="F56" s="51" t="s">
        <v>240</v>
      </c>
      <c r="G56" s="49" t="s">
        <v>255</v>
      </c>
      <c r="H56" s="49" t="s">
        <v>267</v>
      </c>
      <c r="I56" s="49" t="s">
        <v>240</v>
      </c>
      <c r="J56" s="49" t="s">
        <v>279</v>
      </c>
      <c r="K56" s="49" t="s">
        <v>321</v>
      </c>
      <c r="L56" s="49" t="s">
        <v>278</v>
      </c>
      <c r="M56" s="53" t="s">
        <v>382</v>
      </c>
      <c r="N56" s="33">
        <v>1</v>
      </c>
    </row>
    <row r="57" spans="1:14" s="3" customFormat="1" x14ac:dyDescent="0.2">
      <c r="A57" s="13"/>
      <c r="B57" s="34">
        <f>ROW(B57) - ROW($B$9)</f>
        <v>48</v>
      </c>
      <c r="C57" s="48" t="s">
        <v>60</v>
      </c>
      <c r="D57" s="50" t="s">
        <v>115</v>
      </c>
      <c r="E57" s="48" t="s">
        <v>178</v>
      </c>
      <c r="F57" s="52" t="s">
        <v>241</v>
      </c>
      <c r="G57" s="50" t="s">
        <v>255</v>
      </c>
      <c r="H57" s="50" t="s">
        <v>267</v>
      </c>
      <c r="I57" s="50" t="s">
        <v>241</v>
      </c>
      <c r="J57" s="50" t="s">
        <v>277</v>
      </c>
      <c r="K57" s="50" t="s">
        <v>322</v>
      </c>
      <c r="L57" s="50" t="s">
        <v>278</v>
      </c>
      <c r="M57" s="54" t="s">
        <v>383</v>
      </c>
      <c r="N57" s="35">
        <v>1</v>
      </c>
    </row>
    <row r="58" spans="1:14" s="3" customFormat="1" x14ac:dyDescent="0.2">
      <c r="A58" s="13"/>
      <c r="B58" s="32">
        <f>ROW(B58) - ROW($B$9)</f>
        <v>49</v>
      </c>
      <c r="C58" s="47" t="s">
        <v>61</v>
      </c>
      <c r="D58" s="49" t="s">
        <v>116</v>
      </c>
      <c r="E58" s="47" t="s">
        <v>179</v>
      </c>
      <c r="F58" s="51" t="s">
        <v>242</v>
      </c>
      <c r="G58" s="49" t="s">
        <v>255</v>
      </c>
      <c r="H58" s="49" t="s">
        <v>267</v>
      </c>
      <c r="I58" s="49" t="s">
        <v>242</v>
      </c>
      <c r="J58" s="49" t="s">
        <v>277</v>
      </c>
      <c r="K58" s="49" t="s">
        <v>323</v>
      </c>
      <c r="L58" s="49" t="s">
        <v>278</v>
      </c>
      <c r="M58" s="53" t="s">
        <v>384</v>
      </c>
      <c r="N58" s="33">
        <v>1</v>
      </c>
    </row>
    <row r="59" spans="1:14" s="3" customFormat="1" x14ac:dyDescent="0.2">
      <c r="A59" s="13"/>
      <c r="B59" s="34">
        <f>ROW(B59) - ROW($B$9)</f>
        <v>50</v>
      </c>
      <c r="C59" s="48" t="s">
        <v>62</v>
      </c>
      <c r="D59" s="50" t="s">
        <v>117</v>
      </c>
      <c r="E59" s="48" t="s">
        <v>180</v>
      </c>
      <c r="F59" s="52" t="s">
        <v>243</v>
      </c>
      <c r="G59" s="50" t="s">
        <v>255</v>
      </c>
      <c r="H59" s="50" t="s">
        <v>267</v>
      </c>
      <c r="I59" s="50" t="s">
        <v>243</v>
      </c>
      <c r="J59" s="50" t="s">
        <v>279</v>
      </c>
      <c r="K59" s="50" t="s">
        <v>324</v>
      </c>
      <c r="L59" s="50" t="s">
        <v>278</v>
      </c>
      <c r="M59" s="54" t="s">
        <v>385</v>
      </c>
      <c r="N59" s="35">
        <v>1</v>
      </c>
    </row>
    <row r="60" spans="1:14" s="3" customFormat="1" ht="25.5" x14ac:dyDescent="0.2">
      <c r="A60" s="13"/>
      <c r="B60" s="32">
        <f>ROW(B60) - ROW($B$9)</f>
        <v>51</v>
      </c>
      <c r="C60" s="47" t="s">
        <v>63</v>
      </c>
      <c r="D60" s="49" t="s">
        <v>118</v>
      </c>
      <c r="E60" s="47" t="s">
        <v>181</v>
      </c>
      <c r="F60" s="51" t="s">
        <v>244</v>
      </c>
      <c r="G60" s="49" t="s">
        <v>256</v>
      </c>
      <c r="H60" s="49" t="s">
        <v>269</v>
      </c>
      <c r="I60" s="49" t="s">
        <v>244</v>
      </c>
      <c r="J60" s="49" t="s">
        <v>277</v>
      </c>
      <c r="K60" s="49" t="s">
        <v>325</v>
      </c>
      <c r="L60" s="49" t="s">
        <v>278</v>
      </c>
      <c r="M60" s="53" t="s">
        <v>386</v>
      </c>
      <c r="N60" s="33">
        <v>1</v>
      </c>
    </row>
    <row r="61" spans="1:14" s="3" customFormat="1" ht="25.5" x14ac:dyDescent="0.2">
      <c r="A61" s="13"/>
      <c r="B61" s="34">
        <f>ROW(B61) - ROW($B$9)</f>
        <v>52</v>
      </c>
      <c r="C61" s="48" t="s">
        <v>64</v>
      </c>
      <c r="D61" s="50" t="s">
        <v>119</v>
      </c>
      <c r="E61" s="48" t="s">
        <v>182</v>
      </c>
      <c r="F61" s="52" t="s">
        <v>245</v>
      </c>
      <c r="G61" s="50" t="s">
        <v>257</v>
      </c>
      <c r="H61" s="50" t="s">
        <v>270</v>
      </c>
      <c r="I61" s="50" t="s">
        <v>245</v>
      </c>
      <c r="J61" s="50" t="s">
        <v>277</v>
      </c>
      <c r="K61" s="50" t="s">
        <v>326</v>
      </c>
      <c r="L61" s="50" t="s">
        <v>278</v>
      </c>
      <c r="M61" s="54" t="s">
        <v>387</v>
      </c>
      <c r="N61" s="35">
        <v>1</v>
      </c>
    </row>
    <row r="62" spans="1:14" s="3" customFormat="1" x14ac:dyDescent="0.2">
      <c r="A62" s="13"/>
      <c r="B62" s="32">
        <f>ROW(B62) - ROW($B$9)</f>
        <v>53</v>
      </c>
      <c r="C62" s="47" t="s">
        <v>65</v>
      </c>
      <c r="D62" s="49" t="s">
        <v>120</v>
      </c>
      <c r="E62" s="47" t="s">
        <v>183</v>
      </c>
      <c r="F62" s="51" t="s">
        <v>120</v>
      </c>
      <c r="G62" s="49" t="s">
        <v>257</v>
      </c>
      <c r="H62" s="49" t="s">
        <v>270</v>
      </c>
      <c r="I62" s="49" t="s">
        <v>120</v>
      </c>
      <c r="J62" s="49" t="s">
        <v>277</v>
      </c>
      <c r="K62" s="49" t="s">
        <v>327</v>
      </c>
      <c r="L62" s="49" t="s">
        <v>278</v>
      </c>
      <c r="M62" s="53" t="s">
        <v>388</v>
      </c>
      <c r="N62" s="33">
        <v>1</v>
      </c>
    </row>
    <row r="63" spans="1:14" s="3" customFormat="1" ht="25.5" x14ac:dyDescent="0.2">
      <c r="A63" s="13"/>
      <c r="B63" s="34">
        <f>ROW(B63) - ROW($B$9)</f>
        <v>54</v>
      </c>
      <c r="C63" s="48" t="s">
        <v>66</v>
      </c>
      <c r="D63" s="50" t="s">
        <v>121</v>
      </c>
      <c r="E63" s="48" t="s">
        <v>184</v>
      </c>
      <c r="F63" s="52" t="s">
        <v>121</v>
      </c>
      <c r="G63" s="50" t="s">
        <v>257</v>
      </c>
      <c r="H63" s="50" t="s">
        <v>271</v>
      </c>
      <c r="I63" s="50" t="s">
        <v>121</v>
      </c>
      <c r="J63" s="50" t="s">
        <v>277</v>
      </c>
      <c r="K63" s="50" t="s">
        <v>328</v>
      </c>
      <c r="L63" s="50" t="s">
        <v>278</v>
      </c>
      <c r="M63" s="54" t="s">
        <v>389</v>
      </c>
      <c r="N63" s="35">
        <v>1</v>
      </c>
    </row>
    <row r="64" spans="1:14" s="3" customFormat="1" x14ac:dyDescent="0.2">
      <c r="A64" s="13"/>
      <c r="B64" s="32">
        <f>ROW(B64) - ROW($B$9)</f>
        <v>55</v>
      </c>
      <c r="C64" s="47" t="s">
        <v>67</v>
      </c>
      <c r="D64" s="49" t="s">
        <v>122</v>
      </c>
      <c r="E64" s="47" t="s">
        <v>185</v>
      </c>
      <c r="F64" s="51" t="s">
        <v>122</v>
      </c>
      <c r="G64" s="49" t="s">
        <v>257</v>
      </c>
      <c r="H64" s="49" t="s">
        <v>271</v>
      </c>
      <c r="I64" s="49" t="s">
        <v>122</v>
      </c>
      <c r="J64" s="49" t="s">
        <v>277</v>
      </c>
      <c r="K64" s="49" t="s">
        <v>329</v>
      </c>
      <c r="L64" s="49" t="s">
        <v>278</v>
      </c>
      <c r="M64" s="53" t="s">
        <v>390</v>
      </c>
      <c r="N64" s="33">
        <v>1</v>
      </c>
    </row>
    <row r="65" spans="1:14" s="3" customFormat="1" x14ac:dyDescent="0.2">
      <c r="A65" s="13"/>
      <c r="B65" s="34">
        <f>ROW(B65) - ROW($B$9)</f>
        <v>56</v>
      </c>
      <c r="C65" s="48" t="s">
        <v>68</v>
      </c>
      <c r="D65" s="50" t="s">
        <v>123</v>
      </c>
      <c r="E65" s="48" t="s">
        <v>186</v>
      </c>
      <c r="F65" s="52" t="s">
        <v>123</v>
      </c>
      <c r="G65" s="50" t="s">
        <v>250</v>
      </c>
      <c r="H65" s="50" t="s">
        <v>261</v>
      </c>
      <c r="I65" s="50" t="s">
        <v>261</v>
      </c>
      <c r="J65" s="50" t="s">
        <v>277</v>
      </c>
      <c r="K65" s="50" t="s">
        <v>330</v>
      </c>
      <c r="L65" s="50" t="s">
        <v>278</v>
      </c>
      <c r="M65" s="54" t="s">
        <v>391</v>
      </c>
      <c r="N65" s="35">
        <v>1</v>
      </c>
    </row>
    <row r="66" spans="1:14" s="3" customFormat="1" x14ac:dyDescent="0.2">
      <c r="A66" s="13"/>
      <c r="B66" s="32">
        <f>ROW(B66) - ROW($B$9)</f>
        <v>57</v>
      </c>
      <c r="C66" s="47" t="s">
        <v>69</v>
      </c>
      <c r="D66" s="49" t="s">
        <v>124</v>
      </c>
      <c r="E66" s="47" t="s">
        <v>187</v>
      </c>
      <c r="F66" s="51" t="s">
        <v>124</v>
      </c>
      <c r="G66" s="49" t="s">
        <v>257</v>
      </c>
      <c r="H66" s="49" t="s">
        <v>272</v>
      </c>
      <c r="I66" s="49" t="s">
        <v>124</v>
      </c>
      <c r="J66" s="49" t="s">
        <v>272</v>
      </c>
      <c r="K66" s="49" t="s">
        <v>124</v>
      </c>
      <c r="L66" s="49" t="s">
        <v>261</v>
      </c>
      <c r="M66" s="53" t="s">
        <v>261</v>
      </c>
      <c r="N66" s="33">
        <v>1</v>
      </c>
    </row>
    <row r="67" spans="1:14" s="3" customFormat="1" x14ac:dyDescent="0.2">
      <c r="A67" s="13"/>
      <c r="B67" s="34">
        <f>ROW(B67) - ROW($B$9)</f>
        <v>58</v>
      </c>
      <c r="C67" s="48" t="s">
        <v>70</v>
      </c>
      <c r="D67" s="50" t="s">
        <v>125</v>
      </c>
      <c r="E67" s="48" t="s">
        <v>188</v>
      </c>
      <c r="F67" s="52" t="s">
        <v>125</v>
      </c>
      <c r="G67" s="50" t="s">
        <v>257</v>
      </c>
      <c r="H67" s="50" t="s">
        <v>270</v>
      </c>
      <c r="I67" s="50" t="s">
        <v>125</v>
      </c>
      <c r="J67" s="50" t="s">
        <v>277</v>
      </c>
      <c r="K67" s="50" t="s">
        <v>331</v>
      </c>
      <c r="L67" s="50" t="s">
        <v>278</v>
      </c>
      <c r="M67" s="54" t="s">
        <v>392</v>
      </c>
      <c r="N67" s="35">
        <v>1</v>
      </c>
    </row>
    <row r="68" spans="1:14" s="3" customFormat="1" ht="25.5" x14ac:dyDescent="0.2">
      <c r="A68" s="13"/>
      <c r="B68" s="32">
        <f>ROW(B68) - ROW($B$9)</f>
        <v>59</v>
      </c>
      <c r="C68" s="47" t="s">
        <v>71</v>
      </c>
      <c r="D68" s="49" t="s">
        <v>126</v>
      </c>
      <c r="E68" s="47" t="s">
        <v>189</v>
      </c>
      <c r="F68" s="51" t="s">
        <v>126</v>
      </c>
      <c r="G68" s="49" t="s">
        <v>257</v>
      </c>
      <c r="H68" s="49" t="s">
        <v>270</v>
      </c>
      <c r="I68" s="49" t="s">
        <v>126</v>
      </c>
      <c r="J68" s="49" t="s">
        <v>277</v>
      </c>
      <c r="K68" s="49" t="s">
        <v>332</v>
      </c>
      <c r="L68" s="49" t="s">
        <v>278</v>
      </c>
      <c r="M68" s="53" t="s">
        <v>393</v>
      </c>
      <c r="N68" s="33">
        <v>1</v>
      </c>
    </row>
    <row r="69" spans="1:14" s="3" customFormat="1" ht="25.5" x14ac:dyDescent="0.2">
      <c r="A69" s="13"/>
      <c r="B69" s="34">
        <f>ROW(B69) - ROW($B$9)</f>
        <v>60</v>
      </c>
      <c r="C69" s="48" t="s">
        <v>72</v>
      </c>
      <c r="D69" s="50" t="s">
        <v>127</v>
      </c>
      <c r="E69" s="48" t="s">
        <v>190</v>
      </c>
      <c r="F69" s="52" t="s">
        <v>127</v>
      </c>
      <c r="G69" s="50" t="s">
        <v>257</v>
      </c>
      <c r="H69" s="50" t="s">
        <v>270</v>
      </c>
      <c r="I69" s="50" t="s">
        <v>127</v>
      </c>
      <c r="J69" s="50" t="s">
        <v>277</v>
      </c>
      <c r="K69" s="50" t="s">
        <v>333</v>
      </c>
      <c r="L69" s="50" t="s">
        <v>278</v>
      </c>
      <c r="M69" s="54" t="s">
        <v>394</v>
      </c>
      <c r="N69" s="35">
        <v>1</v>
      </c>
    </row>
    <row r="70" spans="1:14" s="3" customFormat="1" ht="25.5" x14ac:dyDescent="0.2">
      <c r="A70" s="13"/>
      <c r="B70" s="32">
        <f>ROW(B70) - ROW($B$9)</f>
        <v>61</v>
      </c>
      <c r="C70" s="47" t="s">
        <v>73</v>
      </c>
      <c r="D70" s="49" t="s">
        <v>128</v>
      </c>
      <c r="E70" s="47" t="s">
        <v>191</v>
      </c>
      <c r="F70" s="51" t="s">
        <v>128</v>
      </c>
      <c r="G70" s="49" t="s">
        <v>257</v>
      </c>
      <c r="H70" s="49" t="s">
        <v>270</v>
      </c>
      <c r="I70" s="49" t="s">
        <v>128</v>
      </c>
      <c r="J70" s="49" t="s">
        <v>277</v>
      </c>
      <c r="K70" s="49" t="s">
        <v>334</v>
      </c>
      <c r="L70" s="49" t="s">
        <v>278</v>
      </c>
      <c r="M70" s="53" t="s">
        <v>395</v>
      </c>
      <c r="N70" s="33">
        <v>1</v>
      </c>
    </row>
    <row r="71" spans="1:14" s="3" customFormat="1" x14ac:dyDescent="0.2">
      <c r="A71" s="13"/>
      <c r="B71" s="34">
        <f>ROW(B71) - ROW($B$9)</f>
        <v>62</v>
      </c>
      <c r="C71" s="48" t="s">
        <v>74</v>
      </c>
      <c r="D71" s="50" t="s">
        <v>129</v>
      </c>
      <c r="E71" s="48" t="s">
        <v>192</v>
      </c>
      <c r="F71" s="52" t="s">
        <v>246</v>
      </c>
      <c r="G71" s="50" t="s">
        <v>257</v>
      </c>
      <c r="H71" s="50" t="s">
        <v>270</v>
      </c>
      <c r="I71" s="50" t="s">
        <v>246</v>
      </c>
      <c r="J71" s="50" t="s">
        <v>270</v>
      </c>
      <c r="K71" s="50" t="s">
        <v>335</v>
      </c>
      <c r="L71" s="50" t="s">
        <v>261</v>
      </c>
      <c r="M71" s="54" t="s">
        <v>261</v>
      </c>
      <c r="N71" s="35">
        <v>1</v>
      </c>
    </row>
    <row r="72" spans="1:14" s="3" customFormat="1" x14ac:dyDescent="0.2">
      <c r="A72" s="13"/>
      <c r="B72" s="32">
        <f>ROW(B72) - ROW($B$9)</f>
        <v>63</v>
      </c>
      <c r="C72" s="47" t="s">
        <v>75</v>
      </c>
      <c r="D72" s="49" t="s">
        <v>130</v>
      </c>
      <c r="E72" s="47" t="s">
        <v>193</v>
      </c>
      <c r="F72" s="51" t="s">
        <v>130</v>
      </c>
      <c r="G72" s="49" t="s">
        <v>257</v>
      </c>
      <c r="H72" s="49" t="s">
        <v>270</v>
      </c>
      <c r="I72" s="49" t="s">
        <v>130</v>
      </c>
      <c r="J72" s="49" t="s">
        <v>277</v>
      </c>
      <c r="K72" s="49" t="s">
        <v>130</v>
      </c>
      <c r="L72" s="49" t="s">
        <v>278</v>
      </c>
      <c r="M72" s="53" t="s">
        <v>396</v>
      </c>
      <c r="N72" s="33">
        <v>1</v>
      </c>
    </row>
    <row r="73" spans="1:14" s="3" customFormat="1" x14ac:dyDescent="0.2">
      <c r="A73" s="13"/>
      <c r="B73" s="34">
        <f>ROW(B73) - ROW($B$9)</f>
        <v>64</v>
      </c>
      <c r="C73" s="48" t="s">
        <v>76</v>
      </c>
      <c r="D73" s="50" t="s">
        <v>131</v>
      </c>
      <c r="E73" s="48" t="s">
        <v>194</v>
      </c>
      <c r="F73" s="52" t="s">
        <v>131</v>
      </c>
      <c r="G73" s="50" t="s">
        <v>251</v>
      </c>
      <c r="H73" s="50" t="s">
        <v>273</v>
      </c>
      <c r="I73" s="50" t="s">
        <v>131</v>
      </c>
      <c r="J73" s="50" t="s">
        <v>279</v>
      </c>
      <c r="K73" s="50" t="s">
        <v>336</v>
      </c>
      <c r="L73" s="50" t="s">
        <v>278</v>
      </c>
      <c r="M73" s="54" t="s">
        <v>397</v>
      </c>
      <c r="N73" s="35">
        <v>1</v>
      </c>
    </row>
    <row r="74" spans="1:14" s="3" customFormat="1" ht="25.5" x14ac:dyDescent="0.2">
      <c r="A74" s="13"/>
      <c r="B74" s="32">
        <f>ROW(B74) - ROW($B$9)</f>
        <v>65</v>
      </c>
      <c r="C74" s="47" t="s">
        <v>77</v>
      </c>
      <c r="D74" s="49" t="s">
        <v>132</v>
      </c>
      <c r="E74" s="47" t="s">
        <v>195</v>
      </c>
      <c r="F74" s="51" t="s">
        <v>247</v>
      </c>
      <c r="G74" s="49" t="s">
        <v>258</v>
      </c>
      <c r="H74" s="49" t="s">
        <v>274</v>
      </c>
      <c r="I74" s="49" t="s">
        <v>247</v>
      </c>
      <c r="J74" s="49" t="s">
        <v>277</v>
      </c>
      <c r="K74" s="49" t="s">
        <v>337</v>
      </c>
      <c r="L74" s="49" t="s">
        <v>278</v>
      </c>
      <c r="M74" s="53" t="s">
        <v>398</v>
      </c>
      <c r="N74" s="33">
        <v>1</v>
      </c>
    </row>
    <row r="76" spans="1:14" x14ac:dyDescent="0.2">
      <c r="C76" s="1"/>
      <c r="D76" s="1"/>
      <c r="E76" s="1"/>
      <c r="F76" s="1"/>
      <c r="G76" s="1"/>
      <c r="H76" s="1"/>
      <c r="I76" s="1"/>
    </row>
    <row r="77" spans="1:14" x14ac:dyDescent="0.2">
      <c r="C77" s="1"/>
      <c r="D77" s="1"/>
      <c r="E77" s="1"/>
      <c r="F77" s="1"/>
      <c r="G77" s="1"/>
      <c r="H77" s="1"/>
      <c r="I77" s="1"/>
    </row>
    <row r="78" spans="1:14" x14ac:dyDescent="0.2">
      <c r="C78" s="1"/>
      <c r="D78" s="1"/>
      <c r="E78" s="1"/>
      <c r="F78" s="1"/>
      <c r="G78" s="1"/>
      <c r="H78" s="1"/>
      <c r="I78" s="1"/>
    </row>
    <row r="114" spans="3:12" x14ac:dyDescent="0.2">
      <c r="C114" s="28"/>
      <c r="J114" s="27"/>
      <c r="L114" s="27"/>
    </row>
    <row r="116" spans="3:12" ht="12" customHeight="1" x14ac:dyDescent="0.2"/>
    <row r="117" spans="3:12" ht="8.25" hidden="1" customHeight="1" x14ac:dyDescent="0.2"/>
    <row r="118" spans="3:12" hidden="1" x14ac:dyDescent="0.2"/>
    <row r="119" spans="3:12" hidden="1" x14ac:dyDescent="0.2"/>
  </sheetData>
  <mergeCells count="4">
    <mergeCell ref="D3:J3"/>
    <mergeCell ref="D4:J4"/>
    <mergeCell ref="D5:J5"/>
    <mergeCell ref="M5:N6"/>
  </mergeCells>
  <phoneticPr fontId="0" type="noConversion"/>
  <hyperlinks>
    <hyperlink ref="M10" tooltip="Supplier" display="'81-GRM188R61E225KA2D" xr:uid="{66932923-0B47-4713-A08B-EE48ADAF2106}"/>
    <hyperlink ref="M11" tooltip="Supplier" display="'81-GRM155R6YA105KE1D" xr:uid="{DE9263CF-F8CA-4905-8B41-3B60BE91FDA2}"/>
    <hyperlink ref="M12" tooltip="Supplier" display="'81-GRM155R71E104KE4D" xr:uid="{961F488A-EBBE-4825-812A-4A3CCFF44C11}"/>
    <hyperlink ref="M13" tooltip="Supplier" display="'81-GRM39X104K25" xr:uid="{98E88C7B-3265-453A-9F65-A7D0D7DD14AB}"/>
    <hyperlink ref="M14" tooltip="Supplier" display="'GRM155R61E105KE11D" xr:uid="{3369F8CE-144C-47AC-AC05-42742ABBEEE2}"/>
    <hyperlink ref="M15" tooltip="Supplier" display="'GRM188R61E105KAADD" xr:uid="{C35CA07C-9962-4C5A-A2DF-FB93C7AB027B}"/>
    <hyperlink ref="M16" tooltip="Supplier" display="'" xr:uid="{7CE53232-5B16-424B-99E6-8F8F9F08C47A}"/>
    <hyperlink ref="M17" tooltip="Supplier" display="'81-GRM1555C1E100JA1D" xr:uid="{D930A1F8-4BA2-4950-99A1-5B9F221B6B10}"/>
    <hyperlink ref="M18" tooltip="Supplier" display="'" xr:uid="{68F4BD23-E43E-4734-88EF-2F4BB00D2432}"/>
    <hyperlink ref="M19" tooltip="Supplier" display="'81-GRM188R61C105MA2D" xr:uid="{B4E877D7-7267-4576-8AB5-C2C1DF8BA6D7}"/>
    <hyperlink ref="M20" tooltip="Supplier" display="'" xr:uid="{A337C93A-8B03-4A54-8DCB-F589BA386495}"/>
    <hyperlink ref="M21" tooltip="Supplier" display="'81-GRM188R61E224KA8D" xr:uid="{444EA3F2-A295-4F3A-BAC5-E545C596A15E}"/>
    <hyperlink ref="M22" tooltip="Supplier" display="'81-ZRB15XR61A106ME1D" xr:uid="{E08AC0BD-7BCD-45E8-871E-3F98F7371F0E}"/>
    <hyperlink ref="M23" tooltip="Supplier" display="'81-GRM155R61E105KA2D" xr:uid="{85610499-5EC6-488E-9D98-159F9C0EA473}"/>
    <hyperlink ref="M24" tooltip="Supplier" display="'81-GRM188R6YA475KE5D" xr:uid="{12CEAFD8-30F4-494E-B24F-B875CF706587}"/>
    <hyperlink ref="M25" tooltip="Supplier" display="'81-GRM153R60J475ME5D" xr:uid="{6B91AF46-0456-4C05-AE03-1AA7FEF051B7}"/>
    <hyperlink ref="M26" tooltip="Supplier" display="'81-GRM188R61A106KALD" xr:uid="{A3DEFAB4-12D5-4BDA-A2C1-4615DF75EC5D}"/>
    <hyperlink ref="M27" tooltip="Supplier" display="'81-GRM155R61C225KE4D" xr:uid="{AD17D0BB-F40C-4056-B21E-A388DFE0EA0E}"/>
    <hyperlink ref="M28" tooltip="Supplier" display="'81-GRM188R61A226ME5D" xr:uid="{FCB5D899-1BA2-4030-9F71-C164D71E773A}"/>
    <hyperlink ref="M29" tooltip="Supplier" display="'103-1092-BL-00050" xr:uid="{A8EB65E5-091D-4726-91A6-FC66E08567AC}"/>
    <hyperlink ref="M30" tooltip="Supplier" display="'798-BM20B0834DS04V51" xr:uid="{EA5CE9B5-4E2B-4AD2-B65C-129542196D21}"/>
    <hyperlink ref="M31" tooltip="Supplier" display="'FTSH-105-01-F-DV-K" xr:uid="{54792E2F-D7AB-4DBB-B0BB-76AC341BF583}"/>
    <hyperlink ref="M32" tooltip="Supplier" display="'300-24-969" xr:uid="{C66A49CD-E62B-4CAF-ABF9-A036985918A2}"/>
    <hyperlink ref="M33" tooltip="Supplier" display="'710-62200421121" xr:uid="{BAC60661-5C6B-48EF-BBEB-E75FF626A490}"/>
    <hyperlink ref="M34" tooltip="Supplier" display="'604-APHD1608LZGCK" xr:uid="{409B8F64-F96B-4AB6-A200-19CA9A96F7D6}"/>
    <hyperlink ref="M35" tooltip="Supplier" display="'81-BLM18PG330SN1D" xr:uid="{A837D4FC-2C99-4899-A050-BD3708F05819}"/>
    <hyperlink ref="M36" tooltip="Supplier" display="'81-BLM18RK121SN1D" xr:uid="{8297B8F7-DEDB-4939-BA5C-244655562665}"/>
    <hyperlink ref="M37" tooltip="Supplier" display="'710-60800213421" xr:uid="{C6BC1B66-0EA6-44F9-AAD8-D9FB4FE57480}"/>
    <hyperlink ref="M38" tooltip="Supplier" display="'710-62200213421" xr:uid="{F59D441D-1FD2-4E62-9BF0-9447A5CD819E}"/>
    <hyperlink ref="M39" tooltip="Supplier" display="'710-74406043100" xr:uid="{5EBDB716-44E2-4E1C-AE3F-6B4725761CCB}"/>
    <hyperlink ref="M40" tooltip="Supplier" display="'810-TFM2161ALMR47MTA" xr:uid="{EAB0F77E-2D40-41E1-BCF4-B9A548E4124A}"/>
    <hyperlink ref="M41" tooltip="Supplier" display="'810-TFM2161ALM1R0MTA" xr:uid="{DAEECDD4-4532-4EF1-862F-6810A84DA423}"/>
    <hyperlink ref="M42" tooltip="Supplier" display="'IAS1MOD&quot;12ARX3A0CSSC090110&quot;12GEVB" xr:uid="{9D8C184E-D1B5-40D3-83FC-CF61C5BA9CC5}"/>
    <hyperlink ref="M43" tooltip="Supplier" display="'IAS1MOD-ARX3A0CSSM090110-GEVB" xr:uid="{4D05F97D-8B94-447F-A766-2A40F418BEA6}"/>
    <hyperlink ref="M44" tooltip="Supplier" display="'710-434153017835" xr:uid="{F9CA01B6-B630-4C09-AF5A-24DB6221B8AF}"/>
    <hyperlink ref="M45" tooltip="Supplier" display="'667-ERJ-2RKF4701X" xr:uid="{78BBE164-457C-4C06-B8C5-D7C58E71B645}"/>
    <hyperlink ref="M46" tooltip="Supplier" display="'667-ERJ-2RKF68R0X" xr:uid="{2F50662C-C5BE-4E80-8575-4E14AA47A6E2}"/>
    <hyperlink ref="M47" tooltip="Supplier" display="'667-ERJ-2RKF6802X" xr:uid="{F08BDFE4-8EB4-4E7A-A7C5-3F7586ABA9AE}"/>
    <hyperlink ref="M48" tooltip="Supplier" display="'667-ERJ-2GE0R00X" xr:uid="{E5E93A37-3D6C-4127-80B4-08CF57F11B64}"/>
    <hyperlink ref="M49" tooltip="Supplier" display="'667-ERJ-2RKF1003X" xr:uid="{A9D7A3EE-462B-4313-BDE7-B9CFE3E03E10}"/>
    <hyperlink ref="M50" tooltip="Supplier" display="'667-ERJ-2RKF1004X" xr:uid="{FF7CC4BB-C925-40D9-9FB3-1D1C45D0D82C}"/>
    <hyperlink ref="M51" tooltip="Supplier" display="'667-ERJ-2RKF1002X" xr:uid="{91A9EF61-2785-4BB8-8C8F-8C4B177D1DB3}"/>
    <hyperlink ref="M52" tooltip="Supplier" display="'755-KTR03EZPJ105" xr:uid="{9CA00AE6-3F32-4E0E-A9CD-39446983A3AC}"/>
    <hyperlink ref="M53" tooltip="Supplier" display="'667-ERJ-2RKF5600X" xr:uid="{5584DBB2-E164-4FA4-9920-9F355A648150}"/>
    <hyperlink ref="M54" tooltip="Supplier" display="'667-ERJ-2RKF8202X" xr:uid="{8C733F21-FD67-4F16-A745-CE31721A20FA}"/>
    <hyperlink ref="M55" tooltip="Supplier" display="'667-ERJ-2RKF3001X" xr:uid="{08F91059-90D0-4CEB-B601-C61EF13B9A56}"/>
    <hyperlink ref="M56" tooltip="Supplier" display="'667-ERJ-2RKF2203X" xr:uid="{85C2880C-52B3-43A6-A884-F9AD3CE4A498}"/>
    <hyperlink ref="M57" tooltip="Supplier" display="'667-ERJ-3EKF4703V" xr:uid="{8BCFD6FB-DC37-45E2-A57A-6E2AC506886F}"/>
    <hyperlink ref="M58" tooltip="Supplier" display="'667-ERJ-3EKF2673V" xr:uid="{A5FFBBD0-94C6-4720-BBF5-4DC003A05F35}"/>
    <hyperlink ref="M59" tooltip="Supplier" display="'667-ERJ-2RKF4702X" xr:uid="{240D938D-0FDE-48D7-B577-21DEE97DD9E0}"/>
    <hyperlink ref="M60" tooltip="Supplier" display="'N/A" xr:uid="{9B464326-99A8-438B-BA0A-B89BEC1B24EE}"/>
    <hyperlink ref="M61" tooltip="Supplier" display="'863-NCHRSL1010S51ACG" xr:uid="{26CA1464-9D52-4C15-938C-DC26AFD8644A}"/>
    <hyperlink ref="M62" tooltip="Supplier" display="'512-FPF1003A" xr:uid="{3F34B8E2-002C-443F-93E5-3BDAAE593264}"/>
    <hyperlink ref="M63" tooltip="Supplier" display="'262-BME280" xr:uid="{1588B7FB-567E-4D5C-97C2-7DD0D003C6B7}"/>
    <hyperlink ref="M64" tooltip="Supplier" display="'262-BMA400" xr:uid="{12332199-2C60-470A-ADCC-A692C2FEBAA8}"/>
    <hyperlink ref="M65" tooltip="Supplier" display="'769-EKMB1307111K" xr:uid="{D5C00A57-B84F-4CE0-B4D9-E659694F8FFA}"/>
    <hyperlink ref="M66" tooltip="Supplier" display="'" xr:uid="{BCD9F41B-090E-478E-AD39-BBEC538B1854}"/>
    <hyperlink ref="M67" tooltip="Supplier" display="'863-LE25U20AQGTXG" xr:uid="{06630A0E-DACF-4E0E-8872-E10966DD6956}"/>
    <hyperlink ref="M68" tooltip="Supplier" display="'863-EMI2121MTTAG" xr:uid="{73F7AC40-87D1-4E14-A98F-7509EF6E6B77}"/>
    <hyperlink ref="M69" tooltip="Supplier" display="'863-NCP1421DMR2G" xr:uid="{D06E9FEF-9054-4E50-B26A-B95BEF18B082}"/>
    <hyperlink ref="M70" tooltip="Supplier" display="'863-NCP705MT33TCG" xr:uid="{7DA3D44E-E401-4747-A41B-106011315A97}"/>
    <hyperlink ref="M71" tooltip="Supplier" display="'" xr:uid="{7C43D258-9ED5-42CA-86AC-2C33A4832863}"/>
    <hyperlink ref="M72" tooltip="Supplier" display="'863-FAN53880UC002X" xr:uid="{CC2B0C17-A37B-449A-A7E0-10FA4B314E78}"/>
    <hyperlink ref="M73" tooltip="Supplier" display="'538-47346-0001" xr:uid="{8D2D4C74-507D-4FE3-A017-2945274D4059}"/>
    <hyperlink ref="M74" tooltip="Supplier" display="'815-8W12-6B1UT" xr:uid="{7B6F493A-4AEC-4981-89AD-DE1582FF76F6}"/>
  </hyperlinks>
  <pageMargins left="0.39270833333333333" right="0.39333333333333331" top="0.35218749999999999" bottom="0.74803149606299213" header="0" footer="0.31496062992125984"/>
  <pageSetup paperSize="9" scale="49" orientation="landscape" horizontalDpi="200" verticalDpi="200" r:id="rId1"/>
  <headerFooter alignWithMargins="0">
    <oddFooter>&amp;L&amp;"-,Bold"&amp;11ON Semiconductor - Technical Support Center&amp;C&amp;"-,Regular"&amp;11&amp;D&amp;R&amp;"-,Regular"&amp;11Page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 BOM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Bill of Materials - PCB project at Solution Engineering Center Piestany</dc:title>
  <dc:creator>Tomas Duris</dc:creator>
  <cp:lastModifiedBy>Tomas Duris</cp:lastModifiedBy>
  <cp:lastPrinted>2005-05-16T01:11:50Z</cp:lastPrinted>
  <dcterms:created xsi:type="dcterms:W3CDTF">2002-11-05T15:28:02Z</dcterms:created>
  <dcterms:modified xsi:type="dcterms:W3CDTF">2021-11-03T17:23:37Z</dcterms:modified>
</cp:coreProperties>
</file>